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abella articolo 3" sheetId="1" state="visible" r:id="rId2"/>
    <sheet name="Allegato A1_elenco interventi" sheetId="2" state="visible" r:id="rId3"/>
    <sheet name="Allegato A2_Anticipazioni" sheetId="3" state="visible" r:id="rId4"/>
    <sheet name="Allegato B1_Piano fin. accordo" sheetId="4" state="visible" r:id="rId5"/>
    <sheet name="Allegato B2_Piano fin interv" sheetId="5" state="visible" r:id="rId6"/>
  </sheets>
  <externalReferences>
    <externalReference r:id="rId7"/>
  </externalReferences>
  <definedNames>
    <definedName function="false" hidden="false" localSheetId="3" name="_xlnm.Print_Area" vbProcedure="false">'Allegato B1_Piano fin. accordo'!$A$1:$L$3</definedName>
    <definedName function="false" hidden="false" localSheetId="4" name="_xlnm.Print_Area" vbProcedure="false">'Allegato B2_Piano fin interv'!$A$1:$R$22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<sst xmlns="http://schemas.openxmlformats.org/spreadsheetml/2006/main" count="276" uniqueCount="138">
  <si>
    <t xml:space="preserve">AMBITI DI INTERVENTO</t>
  </si>
  <si>
    <t xml:space="preserve">Assegnazione FSC 21-27</t>
  </si>
  <si>
    <t xml:space="preserve">Cofinanziamenti nuovi interventi</t>
  </si>
  <si>
    <t xml:space="preserve">Ammontare complessivo investimenti</t>
  </si>
  <si>
    <t xml:space="preserve">Numero interventi/linee di azione</t>
  </si>
  <si>
    <t xml:space="preserve">Altre assegnazioni</t>
  </si>
  <si>
    <t xml:space="preserve">Risorse FSC 
21-27 
(ass. ordinaria)</t>
  </si>
  <si>
    <t xml:space="preserve">(1) Risorse FSC 
21-27 (Anticipazione)</t>
  </si>
  <si>
    <t xml:space="preserve">Totale Assegnazione
FSC 21-27</t>
  </si>
  <si>
    <t xml:space="preserve">Altre Risorse Ordinarie Regionali e Locali</t>
  </si>
  <si>
    <t xml:space="preserve">Altre Risorse Ordinarie Nazionali</t>
  </si>
  <si>
    <t xml:space="preserve">Privati</t>
  </si>
  <si>
    <t xml:space="preserve">Totale Co-finanziamento con altre risorse</t>
  </si>
  <si>
    <t xml:space="preserve">FSC 14-20
(economie)
(D)</t>
  </si>
  <si>
    <t xml:space="preserve">FdR Legge 183/87 (POC)
(E)</t>
  </si>
  <si>
    <t xml:space="preserve">2014-2020</t>
  </si>
  <si>
    <t xml:space="preserve">2021-2027</t>
  </si>
  <si>
    <t xml:space="preserve">Ricerca e innovazione </t>
  </si>
  <si>
    <t xml:space="preserve">Trasporti e mobilità</t>
  </si>
  <si>
    <t xml:space="preserve">Riqualificazione urbana</t>
  </si>
  <si>
    <t xml:space="preserve">Istruzione e formazione *</t>
  </si>
  <si>
    <t xml:space="preserve">Capacità amministrativa</t>
  </si>
  <si>
    <t xml:space="preserve">Totale Ambiti di Intervento</t>
  </si>
  <si>
    <t xml:space="preserve">Cofinanziamento PR (ove applicabile)</t>
  </si>
  <si>
    <t xml:space="preserve">Totale Assegnazione FSC 21-27</t>
  </si>
  <si>
    <t xml:space="preserve">(1) Risorse già assegnate: anticipazioni disposte con delibere CIPESS; assegnate con provvedimenti di legge; ecc.  - Include anche le risorse definanziate ex Delibera 16/2023 e riprogrammate</t>
  </si>
  <si>
    <t xml:space="preserve">*  Le risorse Ordinarie Nazionali comprendono 38 M a carico del Politecnico di Milano</t>
  </si>
  <si>
    <t xml:space="preserve">Accordo per la Coesione Governo - Regione Lombardia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</si>
  <si>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</si>
  <si>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</si>
  <si>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</si>
  <si>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</si>
  <si>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</si>
  <si>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</si>
  <si>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</si>
  <si>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</si>
  <si>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</si>
  <si>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</si>
  <si>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</si>
  <si>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</si>
  <si>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</si>
  <si>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</si>
  <si>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</si>
  <si>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FSCRI_RI_450</t>
  </si>
  <si>
    <t xml:space="preserve">UNIVERSITA' DEGLI STUDI DI MILANO</t>
  </si>
  <si>
    <t xml:space="preserve">O1.RICERCA E INNOVAZIONE</t>
  </si>
  <si>
    <t xml:space="preserve">01.02 STRUTTURE DL RICERCA</t>
  </si>
  <si>
    <t xml:space="preserve">G44D22007130006</t>
  </si>
  <si>
    <t xml:space="preserve">NUOVO CAMPUS DELL'UNIVERSITA' DEGLI STUDI DI MILANO. ALLESTIMENTI</t>
  </si>
  <si>
    <t xml:space="preserve">2_SEMESTRE_2024</t>
  </si>
  <si>
    <t xml:space="preserve">
1_SEMESTRE 2025</t>
  </si>
  <si>
    <t xml:space="preserve">1_SEMESTRE_2025</t>
  </si>
  <si>
    <t xml:space="preserve">2_SEMESTRE_2027</t>
  </si>
  <si>
    <t xml:space="preserve">FSCRI_RI_490</t>
  </si>
  <si>
    <t xml:space="preserve">PROVINCIA DI SONDRIO</t>
  </si>
  <si>
    <t xml:space="preserve">07.TRASPORTI E MOBILITÀ</t>
  </si>
  <si>
    <t xml:space="preserve">07.01 TRASPORTO STRADALE</t>
  </si>
  <si>
    <t xml:space="preserve">C37H16001370001</t>
  </si>
  <si>
    <t xml:space="preserve">VARIANTE ALLA S.P. N. 2 TRIVULZIA IN COMUNE DI SAMOLACO TRA PONTE NAVE E PONTE SAN PIETRO</t>
  </si>
  <si>
    <t xml:space="preserve">2_SEMESTRE_2023</t>
  </si>
  <si>
    <t xml:space="preserve">1_SEMESTRE_2026</t>
  </si>
  <si>
    <t xml:space="preserve">40DCDBC7</t>
  </si>
  <si>
    <t xml:space="preserve">REGIONE LOMBARDIA CHE SI AVVALE DEL SOGGETTO CONCESSIONARIO FERROVIENORD SPA (SOGGETTO ATTUATORE)</t>
  </si>
  <si>
    <t xml:space="preserve">07.02 TRASPORTO FERROVIARIO</t>
  </si>
  <si>
    <t xml:space="preserve">E80F23000000003</t>
  </si>
  <si>
    <t xml:space="preserve">ACQUISTO TRENI PER IL SERVIZIO FERROVIARIO REGIONALE</t>
  </si>
  <si>
    <t xml:space="preserve">1_SEMESTRE_2024</t>
  </si>
  <si>
    <t xml:space="preserve">2_SEMESTRE_2029</t>
  </si>
  <si>
    <t xml:space="preserve">FSCRI_RI_493</t>
  </si>
  <si>
    <t xml:space="preserve">CONSERVATORIO “GIUSEPPE VERDI” DI MILANO</t>
  </si>
  <si>
    <t xml:space="preserve">11.ISTRUZIONE E FORMAZIONE</t>
  </si>
  <si>
    <t xml:space="preserve">11.01 STRUTTURE EDUCATIVE E FORMATIVE</t>
  </si>
  <si>
    <t xml:space="preserve">D45B22000290003</t>
  </si>
  <si>
    <t xml:space="preserve">BOSCO DELLA MUSICA – NUOVO CAMPUS DEL CONSERVATORIO DI MILANO</t>
  </si>
  <si>
    <t xml:space="preserve">1_SEMESTRE_2023</t>
  </si>
  <si>
    <t xml:space="preserve">FSCRI_RI_499</t>
  </si>
  <si>
    <t xml:space="preserve">FERROVIENORD SPA</t>
  </si>
  <si>
    <t xml:space="preserve">08.RIQUALIFICAZIONE URBANA</t>
  </si>
  <si>
    <t xml:space="preserve">08.01 EDILIZIA E SPAZI PUBBLICI</t>
  </si>
  <si>
    <t xml:space="preserve">E41G23000220008</t>
  </si>
  <si>
    <t xml:space="preserve">PROGETTO FILI – RIGENERAZIONE URBANA DELL’AREA DELLA STAZIONE DI MILANO CADORNA</t>
  </si>
  <si>
    <t xml:space="preserve">2_SEMESTRE_2025</t>
  </si>
  <si>
    <t xml:space="preserve">2_SEMESTRE_2030</t>
  </si>
  <si>
    <t xml:space="preserve">FSCRI_RI_501</t>
  </si>
  <si>
    <t xml:space="preserve">REGIONE LOMBARDIA</t>
  </si>
  <si>
    <t xml:space="preserve">12.CAPACITÀ AMMINISTRATIVA</t>
  </si>
  <si>
    <t xml:space="preserve">12.02 ASSISTENZA TECNICA</t>
  </si>
  <si>
    <t xml:space="preserve">ASSISTENZA TECNICA</t>
  </si>
  <si>
    <t xml:space="preserve">2_SEMESTRE_2028</t>
  </si>
  <si>
    <t xml:space="preserve">FSCRI_RI_502</t>
  </si>
  <si>
    <t xml:space="preserve">LINEA DI INTERVENTO STRATEGIE DI SVILUPPO URBANO SOSTENIBILE</t>
  </si>
  <si>
    <t xml:space="preserve">1_SEMESTRE_2027</t>
  </si>
  <si>
    <t xml:space="preserve">FSCRI_RI_1877</t>
  </si>
  <si>
    <t xml:space="preserve">REGIONE LOMBARDIA CHE SI AVVALE DI FNM SPA (SOGGETTO ATTUATORE)</t>
  </si>
  <si>
    <t xml:space="preserve">F70F24000000003</t>
  </si>
  <si>
    <t xml:space="preserve">PROGETTO “H2ISEO” - ACQUISTO TRENI AD IDROGENO</t>
  </si>
  <si>
    <t xml:space="preserve">FSCRI_RI_519</t>
  </si>
  <si>
    <t xml:space="preserve">POLITECNICO DI MILANO</t>
  </si>
  <si>
    <t xml:space="preserve">D45E22000140005</t>
  </si>
  <si>
    <t xml:space="preserve">REALIZZAZIONE EDIFICI E AULE NEL NUOVO CAMPUS DEL POLITECNICO A BOVISA – MILANO</t>
  </si>
  <si>
    <t xml:space="preserve">
2_SEMESTRE_2024</t>
  </si>
  <si>
    <t xml:space="preserve">
1_SEMESTRE_2025</t>
  </si>
  <si>
    <t xml:space="preserve">
2_SEMESTRE_2027</t>
  </si>
  <si>
    <t xml:space="preserve">FSCRI_RI_521</t>
  </si>
  <si>
    <t xml:space="preserve">E41G23000230001</t>
  </si>
  <si>
    <t xml:space="preserve">PROGETTO FILI – RIQUALIFICAZIONE URBANA A BUSTO ARSIZIO</t>
  </si>
  <si>
    <t xml:space="preserve">2_SEMESTRE_2026</t>
  </si>
  <si>
    <t xml:space="preserve">FSCRI_RI_548</t>
  </si>
  <si>
    <t xml:space="preserve">UNIVERSITA' DGLI STUDI DI PAVIA</t>
  </si>
  <si>
    <t xml:space="preserve">F11B21006970005</t>
  </si>
  <si>
    <t xml:space="preserve">RIGENERAZIONE URBANA DEL POLO DI CHIMICA E SCIENZE DEL FARMACO DELL’UNIVERSITÀ DI PAVIA</t>
  </si>
  <si>
    <t xml:space="preserve">
2_SEMESTRE_2025</t>
  </si>
  <si>
    <t xml:space="preserve">
1_SEMESTRE_2026</t>
  </si>
  <si>
    <t xml:space="preserve">
2_SEMESTRE_2026</t>
  </si>
  <si>
    <t xml:space="preserve">1_SEMESTRE_2028</t>
  </si>
  <si>
    <t xml:space="preserve">FSCRI_RI_628</t>
  </si>
  <si>
    <t xml:space="preserve">REGIONE LOMBARDIA ATTRAVERSO LA SUA SOCIETA' IN HOUSE ARIA SPA</t>
  </si>
  <si>
    <t xml:space="preserve">G45B23000700003</t>
  </si>
  <si>
    <t xml:space="preserve">RIQUALIFICAZIONE COMPLESSO IMMOBILIARE “PALAZZO SISTEMA” SEDE DEGLI ENTI DEL SISTEMA REGIONALE</t>
  </si>
  <si>
    <t xml:space="preserve">1_SEMESTRE_2030</t>
  </si>
  <si>
    <t xml:space="preserve">FSCRI_RI_1638</t>
  </si>
  <si>
    <t xml:space="preserve">ANAS</t>
  </si>
  <si>
    <t xml:space="preserve">F57H16001660001</t>
  </si>
  <si>
    <t xml:space="preserve">SS12 NUOVO IMPALCATO STRADALE IN SOSTITUZIONE DI QUELLI ESISTENTI SUL PO AD OSTIGLIA E REVERE </t>
  </si>
  <si>
    <t xml:space="preserve">Accordo per la Coesione Governo - Regione Lombardia
Allegato A2 Elenco interventi finanziati in anticipazione FSC 21-27</t>
  </si>
  <si>
    <t xml:space="preserve">IMPORTO FSC 21-27</t>
  </si>
  <si>
    <t xml:space="preserve">TRASPORTO FERROVIARIO</t>
  </si>
  <si>
    <t xml:space="preserve">E80D17000010003</t>
  </si>
  <si>
    <t xml:space="preserve">Acquisto 26 treni per il servizio ferroviario regionale</t>
  </si>
  <si>
    <t xml:space="preserve">Accordo per la Coesione Governo - Regione Lombardia
Allegato B1 - Piano finanziario di spesa dell’Accordo per annualità (solo quota FSC 21-27 ordinaria)</t>
  </si>
  <si>
    <t xml:space="preserve">Totale</t>
  </si>
  <si>
    <t xml:space="preserve">Assegnazione ordinaria FSC 21-27</t>
  </si>
  <si>
    <t xml:space="preserve">Accordo per la Coesione Governo - Regione Lombardia
Allegato B2 - Piano finanziario di spesa per singolo intervento (solo quota FSC 21-27 ordinaria)</t>
  </si>
  <si>
    <t xml:space="preserve">COSTO TOTALE </t>
  </si>
  <si>
    <t xml:space="preserve">VARIANTE ALLA S.P. N. 2 TRIVULZIA IN COMUNE DI SAMOLACO TRA PONTE NAVE E PONTE SAN PIETRO *</t>
  </si>
  <si>
    <t xml:space="preserve">BOSCO DELLA MUSICA – NUOVO CAMPUS DEL CONSERVATORIO DI MILANO **</t>
  </si>
  <si>
    <t xml:space="preserve">UNIVERSITA' DEGLI STUDI DI PAVIA</t>
  </si>
  <si>
    <t xml:space="preserve">ANAS S.p.A.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</si>
</sst>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\ _€_-;\-* #,##0.00\ _€_-;_-* \-??\ _€_-;_-@_-"/>
    <numFmt numFmtId="166" formatCode="_-* #,##0.00_-;\-* #,##0.00_-;_-* \-??_-;_-@_-"/>
    <numFmt numFmtId="167" formatCode="General"/>
    <numFmt numFmtId="168" formatCode="_-* #,##0.00_-;\-* #,##0.00_-;_-* \-??_-;_-@"/>
    <numFmt numFmtId="169" formatCode="_-* #,##0.00\ _€_-;\-* #,##0.00\ _€_-;_-* \-??\ _€_-;_-@"/>
    <numFmt numFmtId="170" formatCode="#,##0.00"/>
    <numFmt numFmtId="171" formatCode="@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2"/>
      <name val="Calibri Light"/>
      <family val="2"/>
      <charset val="1"/>
    </font>
    <font>
      <sz val="12"/>
      <color rgb="FF000000"/>
      <name val="Calibri Light"/>
      <family val="2"/>
      <charset val="1"/>
    </font>
    <font>
      <b val="true"/>
      <sz val="12"/>
      <color rgb="FF000000"/>
      <name val="Calibri Light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000000"/>
      <name val="Calibri"/>
      <family val="0"/>
      <charset val="1"/>
    </font>
    <font>
      <b val="true"/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22"/>
      <name val="Calibri"/>
      <family val="2"/>
      <charset val="1"/>
    </font>
    <font>
      <sz val="20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B4C7E7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/>
      <top style="thin"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0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0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71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22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71" fontId="2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26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  <cellStyle name="Migliaia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A1070313/Allegati%20Accordo%20RL%20aggiornati%2013_11_2024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egato A1_elenco intervent"/>
      <sheetName val="Allegato A2_Elenco interventi"/>
      <sheetName val="Allegato B1_Piano fin. accordo"/>
      <sheetName val="Allegato B2_Piano fin interv"/>
    </sheetNames>
    <sheetDataSet>
      <sheetData sheetId="0"/>
      <sheetData sheetId="1"/>
      <sheetData sheetId="2"/>
      <sheetData sheetId="3">
        <row r="17">
          <cell r="J17">
            <v>2408176</v>
          </cell>
          <cell r="K17">
            <v>31154214.6</v>
          </cell>
          <cell r="L17">
            <v>62678931.92</v>
          </cell>
          <cell r="M17">
            <v>143739078.13</v>
          </cell>
          <cell r="N17">
            <v>306365051.2</v>
          </cell>
          <cell r="O17">
            <v>99774198.49</v>
          </cell>
          <cell r="P17">
            <v>45684000</v>
          </cell>
          <cell r="Q17">
            <v>17640000</v>
          </cell>
        </row>
      </sheetData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2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D16" activeCellId="1" sqref="2:2 D16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25.57"/>
    <col collapsed="false" customWidth="true" hidden="false" outlineLevel="0" max="3" min="3" style="0" width="25"/>
    <col collapsed="false" customWidth="true" hidden="false" outlineLevel="0" max="4" min="4" style="0" width="27.15"/>
    <col collapsed="false" customWidth="true" hidden="false" outlineLevel="0" max="5" min="5" style="0" width="26.42"/>
    <col collapsed="false" customWidth="true" hidden="false" outlineLevel="0" max="6" min="6" style="0" width="25.42"/>
    <col collapsed="false" customWidth="true" hidden="false" outlineLevel="0" max="7" min="7" style="0" width="23.85"/>
    <col collapsed="false" customWidth="true" hidden="false" outlineLevel="0" max="8" min="8" style="0" width="27.42"/>
    <col collapsed="false" customWidth="true" hidden="false" outlineLevel="0" max="9" min="9" style="0" width="27.57"/>
    <col collapsed="false" customWidth="true" hidden="false" outlineLevel="0" max="10" min="10" style="0" width="10.85"/>
    <col collapsed="false" customWidth="true" hidden="true" outlineLevel="0" max="13" min="11" style="0" width="9.14"/>
    <col collapsed="false" customWidth="true" hidden="false" outlineLevel="0" max="16" min="16" style="0" width="18.43"/>
  </cols>
  <sheetData>
    <row r="1" customFormat="false" ht="36.75" hidden="false" customHeight="true" outlineLevel="0" collapsed="false">
      <c r="A1" s="1" t="s">
        <v>0</v>
      </c>
      <c r="B1" s="2" t="s">
        <v>1</v>
      </c>
      <c r="C1" s="2"/>
      <c r="D1" s="2"/>
      <c r="E1" s="2" t="s">
        <v>2</v>
      </c>
      <c r="F1" s="2"/>
      <c r="G1" s="2"/>
      <c r="H1" s="2"/>
      <c r="I1" s="1" t="s">
        <v>3</v>
      </c>
      <c r="J1" s="1" t="s">
        <v>4</v>
      </c>
      <c r="K1" s="2" t="s">
        <v>5</v>
      </c>
      <c r="L1" s="2"/>
      <c r="M1" s="2"/>
    </row>
    <row r="2" customFormat="false" ht="36.75" hidden="false" customHeight="true" outlineLevel="0" collapsed="false">
      <c r="A2" s="1"/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/>
      <c r="J2" s="1"/>
      <c r="K2" s="1" t="s">
        <v>13</v>
      </c>
      <c r="L2" s="1" t="s">
        <v>14</v>
      </c>
      <c r="M2" s="1"/>
    </row>
    <row r="3" customFormat="false" ht="28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 t="s">
        <v>15</v>
      </c>
      <c r="M3" s="3" t="s">
        <v>16</v>
      </c>
    </row>
    <row r="4" customFormat="false" ht="15.75" hidden="false" customHeight="false" outlineLevel="0" collapsed="false">
      <c r="A4" s="4" t="s">
        <v>17</v>
      </c>
      <c r="B4" s="5" t="n">
        <v>15000000</v>
      </c>
      <c r="C4" s="5"/>
      <c r="D4" s="5" t="n">
        <f aca="false">SUM(B4:C4)</f>
        <v>15000000</v>
      </c>
      <c r="E4" s="5"/>
      <c r="F4" s="5" t="n">
        <v>16878000</v>
      </c>
      <c r="G4" s="6"/>
      <c r="H4" s="5" t="n">
        <f aca="false">SUM(E4:G4)</f>
        <v>16878000</v>
      </c>
      <c r="I4" s="5" t="n">
        <f aca="false">H4+D4</f>
        <v>31878000</v>
      </c>
      <c r="J4" s="7" t="n">
        <v>1</v>
      </c>
      <c r="K4" s="8"/>
      <c r="L4" s="9"/>
      <c r="M4" s="9"/>
    </row>
    <row r="5" customFormat="false" ht="15.75" hidden="false" customHeight="false" outlineLevel="0" collapsed="false">
      <c r="A5" s="10" t="s">
        <v>18</v>
      </c>
      <c r="B5" s="5" t="n">
        <v>272240127.91</v>
      </c>
      <c r="C5" s="5" t="n">
        <v>185200000</v>
      </c>
      <c r="D5" s="5" t="n">
        <f aca="false">SUM(B5:C5)</f>
        <v>457440127.91</v>
      </c>
      <c r="E5" s="5" t="n">
        <v>21272557.09</v>
      </c>
      <c r="F5" s="5" t="n">
        <v>3500000</v>
      </c>
      <c r="G5" s="6"/>
      <c r="H5" s="5" t="n">
        <f aca="false">SUM(E5:G5)</f>
        <v>24772557.09</v>
      </c>
      <c r="I5" s="5" t="n">
        <f aca="false">H5+D5</f>
        <v>482212685</v>
      </c>
      <c r="J5" s="7" t="n">
        <v>5</v>
      </c>
      <c r="K5" s="8"/>
      <c r="L5" s="9"/>
      <c r="M5" s="9"/>
      <c r="P5" s="11"/>
    </row>
    <row r="6" customFormat="false" ht="36.75" hidden="false" customHeight="true" outlineLevel="0" collapsed="false">
      <c r="A6" s="12" t="s">
        <v>19</v>
      </c>
      <c r="B6" s="5" t="n">
        <v>363603522.43</v>
      </c>
      <c r="C6" s="5"/>
      <c r="D6" s="5" t="n">
        <f aca="false">SUM(B6:C6)</f>
        <v>363603522.43</v>
      </c>
      <c r="E6" s="5" t="n">
        <v>150396477.57</v>
      </c>
      <c r="F6" s="5"/>
      <c r="G6" s="5" t="n">
        <v>285000000</v>
      </c>
      <c r="H6" s="5" t="n">
        <f aca="false">SUM(E6:G6)</f>
        <v>435396477.57</v>
      </c>
      <c r="I6" s="5" t="n">
        <f aca="false">H6+D6</f>
        <v>799000000</v>
      </c>
      <c r="J6" s="7" t="n">
        <v>5</v>
      </c>
      <c r="K6" s="8"/>
      <c r="L6" s="9"/>
      <c r="M6" s="9"/>
    </row>
    <row r="7" customFormat="false" ht="15.75" hidden="false" customHeight="false" outlineLevel="0" collapsed="false">
      <c r="A7" s="10" t="s">
        <v>20</v>
      </c>
      <c r="B7" s="5" t="n">
        <v>56600000</v>
      </c>
      <c r="C7" s="5"/>
      <c r="D7" s="5" t="n">
        <f aca="false">SUM(B7:C7)</f>
        <v>56600000</v>
      </c>
      <c r="F7" s="5" t="n">
        <v>73000000</v>
      </c>
      <c r="G7" s="6"/>
      <c r="H7" s="5" t="n">
        <f aca="false">SUM(E7:G7)</f>
        <v>73000000</v>
      </c>
      <c r="I7" s="5" t="n">
        <f aca="false">H7+D7</f>
        <v>129600000</v>
      </c>
      <c r="J7" s="7" t="n">
        <v>2</v>
      </c>
      <c r="K7" s="8"/>
      <c r="L7" s="9"/>
      <c r="M7" s="9"/>
    </row>
    <row r="8" customFormat="false" ht="15.75" hidden="false" customHeight="false" outlineLevel="0" collapsed="false">
      <c r="A8" s="10" t="s">
        <v>21</v>
      </c>
      <c r="B8" s="5" t="n">
        <v>2000000</v>
      </c>
      <c r="C8" s="5"/>
      <c r="D8" s="5" t="n">
        <f aca="false">SUM(B8:C8)</f>
        <v>2000000</v>
      </c>
      <c r="E8" s="6"/>
      <c r="F8" s="6"/>
      <c r="G8" s="6"/>
      <c r="H8" s="5" t="n">
        <f aca="false">SUM(E8:G8)</f>
        <v>0</v>
      </c>
      <c r="I8" s="5" t="n">
        <f aca="false">H8+D8</f>
        <v>2000000</v>
      </c>
      <c r="J8" s="7" t="n">
        <v>1</v>
      </c>
      <c r="K8" s="8"/>
      <c r="L8" s="9"/>
      <c r="M8" s="9"/>
    </row>
    <row r="9" customFormat="false" ht="15.75" hidden="false" customHeight="false" outlineLevel="0" collapsed="false">
      <c r="A9" s="13" t="s">
        <v>22</v>
      </c>
      <c r="B9" s="14" t="n">
        <f aca="false">SUM(B4:B8)</f>
        <v>709443650.34</v>
      </c>
      <c r="C9" s="14" t="n">
        <f aca="false">SUM(C4:C8)</f>
        <v>185200000</v>
      </c>
      <c r="D9" s="14" t="n">
        <f aca="false">SUM(D4:D8)</f>
        <v>894643650.34</v>
      </c>
      <c r="E9" s="14" t="n">
        <f aca="false">SUM(E4:E8)</f>
        <v>171669034.66</v>
      </c>
      <c r="F9" s="14" t="n">
        <f aca="false">SUM(F4:F8)</f>
        <v>93378000</v>
      </c>
      <c r="G9" s="14" t="n">
        <f aca="false">SUM(G4:G8)</f>
        <v>285000000</v>
      </c>
      <c r="H9" s="14" t="n">
        <f aca="false">SUM(H4:H8)</f>
        <v>550047034.66</v>
      </c>
      <c r="I9" s="14" t="n">
        <f aca="false">SUM(I4:I8)</f>
        <v>1444690685</v>
      </c>
      <c r="J9" s="15" t="n">
        <f aca="false">SUM(J4:J8)</f>
        <v>14</v>
      </c>
      <c r="K9" s="8"/>
      <c r="L9" s="9"/>
      <c r="M9" s="9"/>
    </row>
    <row r="10" customFormat="false" ht="15.75" hidden="false" customHeight="false" outlineLevel="0" collapsed="false">
      <c r="A10" s="10" t="s">
        <v>23</v>
      </c>
      <c r="B10" s="5" t="n">
        <v>315662128.5</v>
      </c>
      <c r="C10" s="10"/>
      <c r="D10" s="5" t="n">
        <f aca="false">SUM(B10:C10)</f>
        <v>315662128.5</v>
      </c>
      <c r="E10" s="16"/>
      <c r="F10" s="16"/>
      <c r="G10" s="16"/>
      <c r="H10" s="16"/>
      <c r="I10" s="16"/>
      <c r="J10" s="16"/>
      <c r="K10" s="8"/>
      <c r="L10" s="9"/>
      <c r="M10" s="9"/>
    </row>
    <row r="11" customFormat="false" ht="15" hidden="false" customHeight="false" outlineLevel="0" collapsed="false">
      <c r="A11" s="17" t="s">
        <v>24</v>
      </c>
      <c r="B11" s="14" t="n">
        <f aca="false">B9+B10</f>
        <v>1025105778.84</v>
      </c>
      <c r="C11" s="14" t="n">
        <f aca="false">C9+C10</f>
        <v>185200000</v>
      </c>
      <c r="D11" s="14" t="n">
        <f aca="false">D9+D10</f>
        <v>1210305778.84</v>
      </c>
      <c r="E11" s="16"/>
      <c r="F11" s="16"/>
      <c r="G11" s="16"/>
      <c r="H11" s="16"/>
      <c r="I11" s="16"/>
      <c r="J11" s="16"/>
      <c r="K11" s="18" t="n">
        <f aca="false">SUM(K4:K10)</f>
        <v>0</v>
      </c>
      <c r="L11" s="18" t="n">
        <f aca="false">SUM(L4:L10)</f>
        <v>0</v>
      </c>
      <c r="M11" s="18" t="n">
        <f aca="false">SUM(M4:M10)</f>
        <v>0</v>
      </c>
    </row>
    <row r="12" customFormat="false" ht="15" hidden="false" customHeight="fals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customFormat="false" ht="31.5" hidden="false" customHeight="true" outlineLevel="0" collapsed="false">
      <c r="A13" s="21" t="s">
        <v>25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5" customFormat="false" ht="15.75" hidden="false" customHeight="false" outlineLevel="0" collapsed="false">
      <c r="A15" s="22"/>
    </row>
    <row r="16" customFormat="false" ht="15.75" hidden="false" customHeight="false" outlineLevel="0" collapsed="false">
      <c r="A16" s="22" t="s">
        <v>26</v>
      </c>
      <c r="F16" s="11"/>
      <c r="I16" s="11"/>
    </row>
    <row r="17" customFormat="false" ht="15" hidden="false" customHeight="false" outlineLevel="0" collapsed="false">
      <c r="B17" s="23"/>
    </row>
    <row r="18" customFormat="false" ht="15" hidden="false" customHeight="false" outlineLevel="0" collapsed="false">
      <c r="B18" s="23"/>
    </row>
    <row r="22" customFormat="false" ht="15" hidden="false" customHeight="false" outlineLevel="0" collapsed="false">
      <c r="D22" s="11"/>
    </row>
  </sheetData>
  <mergeCells count="20">
    <mergeCell ref="A1:A3"/>
    <mergeCell ref="B1:D1"/>
    <mergeCell ref="E1:H1"/>
    <mergeCell ref="I1:I3"/>
    <mergeCell ref="J1:J3"/>
    <mergeCell ref="K1:M1"/>
    <mergeCell ref="B2:B3"/>
    <mergeCell ref="C2:C3"/>
    <mergeCell ref="D2:D3"/>
    <mergeCell ref="E2:E3"/>
    <mergeCell ref="F2:F3"/>
    <mergeCell ref="G2:G3"/>
    <mergeCell ref="H2:H3"/>
    <mergeCell ref="K2:K3"/>
    <mergeCell ref="L2:M2"/>
    <mergeCell ref="K4:K10"/>
    <mergeCell ref="L4:L10"/>
    <mergeCell ref="M4:M10"/>
    <mergeCell ref="E10:J11"/>
    <mergeCell ref="A13:M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2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0" ySplit="3" topLeftCell="A4" activePane="bottomLeft" state="frozen"/>
      <selection pane="topLeft" activeCell="A1" activeCellId="0" sqref="A1"/>
      <selection pane="bottomLeft" activeCell="A2" activeCellId="0" sqref="2:2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29.14"/>
    <col collapsed="false" customWidth="true" hidden="false" outlineLevel="0" max="3" min="3" style="0" width="17.57"/>
    <col collapsed="false" customWidth="true" hidden="false" outlineLevel="0" max="4" min="4" style="0" width="40"/>
    <col collapsed="false" customWidth="true" hidden="false" outlineLevel="0" max="5" min="5" style="0" width="17.57"/>
    <col collapsed="false" customWidth="true" hidden="false" outlineLevel="0" max="6" min="6" style="0" width="36"/>
    <col collapsed="false" customWidth="true" hidden="false" outlineLevel="0" max="7" min="7" style="24" width="19.57"/>
    <col collapsed="false" customWidth="true" hidden="false" outlineLevel="0" max="8" min="8" style="24" width="19.43"/>
    <col collapsed="false" customWidth="true" hidden="false" outlineLevel="0" max="9" min="9" style="24" width="18.43"/>
    <col collapsed="false" customWidth="true" hidden="false" outlineLevel="0" max="14" min="10" style="0" width="18.43"/>
    <col collapsed="false" customWidth="true" hidden="false" outlineLevel="0" max="15" min="15" style="0" width="20.85"/>
  </cols>
  <sheetData>
    <row r="1" customFormat="false" ht="48.75" hidden="false" customHeight="true" outlineLevel="0" collapsed="false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customFormat="false" ht="26.25" hidden="false" customHeight="true" outlineLevel="0" collapsed="false">
      <c r="A2" s="26"/>
      <c r="B2" s="26"/>
      <c r="C2" s="26"/>
      <c r="D2" s="26"/>
      <c r="E2" s="26"/>
      <c r="F2" s="26"/>
      <c r="G2" s="26"/>
      <c r="H2" s="26"/>
      <c r="I2" s="27"/>
      <c r="J2" s="28"/>
      <c r="K2" s="28"/>
      <c r="L2" s="28"/>
      <c r="M2" s="28"/>
      <c r="N2" s="28"/>
      <c r="O2" s="28"/>
    </row>
    <row r="3" customFormat="false" ht="22.5" hidden="false" customHeight="true" outlineLevel="0" collapsed="false">
      <c r="A3" s="26" t="s">
        <v>28</v>
      </c>
      <c r="B3" s="26" t="s">
        <v>29</v>
      </c>
      <c r="C3" s="26" t="s">
        <v>30</v>
      </c>
      <c r="D3" s="26" t="s">
        <v>31</v>
      </c>
      <c r="E3" s="26" t="s">
        <v>32</v>
      </c>
      <c r="F3" s="26" t="s">
        <v>33</v>
      </c>
      <c r="G3" s="26" t="s">
        <v>34</v>
      </c>
      <c r="H3" s="26" t="s">
        <v>35</v>
      </c>
      <c r="I3" s="27" t="s">
        <v>36</v>
      </c>
      <c r="J3" s="29" t="s">
        <v>37</v>
      </c>
      <c r="K3" s="29" t="s">
        <v>38</v>
      </c>
      <c r="L3" s="29" t="s">
        <v>39</v>
      </c>
      <c r="M3" s="29" t="s">
        <v>40</v>
      </c>
      <c r="N3" s="29" t="s">
        <v>41</v>
      </c>
      <c r="O3" s="29" t="s">
        <v>42</v>
      </c>
    </row>
    <row r="4" customFormat="false" ht="52.5" hidden="false" customHeight="true" outlineLevel="0" collapsed="false">
      <c r="A4" s="30" t="s">
        <v>43</v>
      </c>
      <c r="B4" s="31" t="s">
        <v>44</v>
      </c>
      <c r="C4" s="31" t="s">
        <v>45</v>
      </c>
      <c r="D4" s="30" t="s">
        <v>46</v>
      </c>
      <c r="E4" s="0" t="s">
        <v>47</v>
      </c>
      <c r="F4" s="31" t="s">
        <v>48</v>
      </c>
      <c r="G4" s="32" t="n">
        <v>31878000</v>
      </c>
      <c r="H4" s="32" t="n">
        <v>15000000</v>
      </c>
      <c r="I4" s="32" t="n">
        <v>16878000</v>
      </c>
      <c r="J4" s="33"/>
      <c r="K4" s="33"/>
      <c r="L4" s="34" t="s">
        <v>49</v>
      </c>
      <c r="M4" s="35" t="s">
        <v>50</v>
      </c>
      <c r="N4" s="34" t="s">
        <v>51</v>
      </c>
      <c r="O4" s="34" t="s">
        <v>52</v>
      </c>
    </row>
    <row r="5" customFormat="false" ht="45" hidden="false" customHeight="false" outlineLevel="0" collapsed="false">
      <c r="A5" s="30" t="s">
        <v>53</v>
      </c>
      <c r="B5" s="31" t="s">
        <v>54</v>
      </c>
      <c r="C5" s="31" t="s">
        <v>55</v>
      </c>
      <c r="D5" s="30" t="s">
        <v>56</v>
      </c>
      <c r="E5" s="30" t="s">
        <v>57</v>
      </c>
      <c r="F5" s="31" t="s">
        <v>58</v>
      </c>
      <c r="G5" s="32" t="n">
        <v>8400000</v>
      </c>
      <c r="H5" s="32" t="n">
        <v>1127442.91</v>
      </c>
      <c r="I5" s="32" t="n">
        <v>7272557.09</v>
      </c>
      <c r="J5" s="36"/>
      <c r="K5" s="37"/>
      <c r="L5" s="34"/>
      <c r="M5" s="34"/>
      <c r="N5" s="34" t="s">
        <v>59</v>
      </c>
      <c r="O5" s="34" t="s">
        <v>60</v>
      </c>
    </row>
    <row r="6" customFormat="false" ht="75" hidden="false" customHeight="false" outlineLevel="0" collapsed="false">
      <c r="A6" s="30" t="s">
        <v>61</v>
      </c>
      <c r="B6" s="31" t="s">
        <v>62</v>
      </c>
      <c r="C6" s="31" t="s">
        <v>55</v>
      </c>
      <c r="D6" s="30" t="s">
        <v>63</v>
      </c>
      <c r="E6" s="30" t="s">
        <v>64</v>
      </c>
      <c r="F6" s="31" t="s">
        <v>65</v>
      </c>
      <c r="G6" s="32" t="n">
        <v>160000000</v>
      </c>
      <c r="H6" s="32" t="n">
        <v>146000000</v>
      </c>
      <c r="I6" s="32" t="n">
        <v>14000000</v>
      </c>
      <c r="J6" s="36"/>
      <c r="K6" s="36"/>
      <c r="L6" s="34" t="s">
        <v>66</v>
      </c>
      <c r="M6" s="34" t="s">
        <v>49</v>
      </c>
      <c r="N6" s="34" t="s">
        <v>51</v>
      </c>
      <c r="O6" s="34" t="s">
        <v>67</v>
      </c>
    </row>
    <row r="7" customFormat="false" ht="45" hidden="false" customHeight="false" outlineLevel="0" collapsed="false">
      <c r="A7" s="30" t="s">
        <v>68</v>
      </c>
      <c r="B7" s="31" t="s">
        <v>69</v>
      </c>
      <c r="C7" s="31" t="s">
        <v>70</v>
      </c>
      <c r="D7" s="30" t="s">
        <v>71</v>
      </c>
      <c r="E7" s="30" t="s">
        <v>72</v>
      </c>
      <c r="F7" s="31" t="s">
        <v>73</v>
      </c>
      <c r="G7" s="32" t="n">
        <v>61600000</v>
      </c>
      <c r="H7" s="32" t="n">
        <v>26600000</v>
      </c>
      <c r="I7" s="32" t="n">
        <v>35000000</v>
      </c>
      <c r="J7" s="37"/>
      <c r="K7" s="37"/>
      <c r="L7" s="34" t="s">
        <v>74</v>
      </c>
      <c r="M7" s="34" t="s">
        <v>49</v>
      </c>
      <c r="N7" s="34" t="s">
        <v>51</v>
      </c>
      <c r="O7" s="34" t="s">
        <v>52</v>
      </c>
    </row>
    <row r="8" customFormat="false" ht="45" hidden="false" customHeight="false" outlineLevel="0" collapsed="false">
      <c r="A8" s="30" t="s">
        <v>75</v>
      </c>
      <c r="B8" s="31" t="s">
        <v>76</v>
      </c>
      <c r="C8" s="31" t="s">
        <v>77</v>
      </c>
      <c r="D8" s="30" t="s">
        <v>78</v>
      </c>
      <c r="E8" s="0" t="s">
        <v>79</v>
      </c>
      <c r="F8" s="31" t="s">
        <v>80</v>
      </c>
      <c r="G8" s="32" t="n">
        <v>435000000</v>
      </c>
      <c r="H8" s="32" t="n">
        <v>150000000</v>
      </c>
      <c r="I8" s="32" t="n">
        <v>285000000</v>
      </c>
      <c r="J8" s="37" t="s">
        <v>74</v>
      </c>
      <c r="K8" s="37" t="s">
        <v>59</v>
      </c>
      <c r="L8" s="34" t="s">
        <v>66</v>
      </c>
      <c r="M8" s="34" t="s">
        <v>51</v>
      </c>
      <c r="N8" s="34" t="s">
        <v>81</v>
      </c>
      <c r="O8" s="34" t="s">
        <v>82</v>
      </c>
    </row>
    <row r="9" customFormat="false" ht="30" hidden="false" customHeight="false" outlineLevel="0" collapsed="false">
      <c r="A9" s="30" t="s">
        <v>83</v>
      </c>
      <c r="B9" s="31" t="s">
        <v>84</v>
      </c>
      <c r="C9" s="31" t="s">
        <v>85</v>
      </c>
      <c r="D9" s="30" t="s">
        <v>86</v>
      </c>
      <c r="E9" s="30"/>
      <c r="F9" s="31" t="s">
        <v>87</v>
      </c>
      <c r="G9" s="32" t="n">
        <v>2000000</v>
      </c>
      <c r="H9" s="32" t="n">
        <v>2000000</v>
      </c>
      <c r="I9" s="32"/>
      <c r="J9" s="37"/>
      <c r="K9" s="37"/>
      <c r="L9" s="34" t="s">
        <v>66</v>
      </c>
      <c r="M9" s="34" t="s">
        <v>88</v>
      </c>
      <c r="N9" s="34" t="s">
        <v>51</v>
      </c>
      <c r="O9" s="34" t="s">
        <v>67</v>
      </c>
    </row>
    <row r="10" customFormat="false" ht="30" hidden="false" customHeight="false" outlineLevel="0" collapsed="false">
      <c r="A10" s="30" t="s">
        <v>89</v>
      </c>
      <c r="B10" s="31" t="s">
        <v>84</v>
      </c>
      <c r="C10" s="31" t="s">
        <v>77</v>
      </c>
      <c r="D10" s="30" t="s">
        <v>78</v>
      </c>
      <c r="E10" s="30"/>
      <c r="F10" s="31" t="s">
        <v>90</v>
      </c>
      <c r="G10" s="32" t="n">
        <v>30000000</v>
      </c>
      <c r="H10" s="32" t="n">
        <v>30000000</v>
      </c>
      <c r="I10" s="32"/>
      <c r="J10" s="37" t="s">
        <v>74</v>
      </c>
      <c r="K10" s="37" t="s">
        <v>59</v>
      </c>
      <c r="L10" s="34" t="s">
        <v>66</v>
      </c>
      <c r="M10" s="34" t="s">
        <v>81</v>
      </c>
      <c r="N10" s="34" t="s">
        <v>49</v>
      </c>
      <c r="O10" s="34" t="s">
        <v>91</v>
      </c>
    </row>
    <row r="11" customFormat="false" ht="45" hidden="false" customHeight="false" outlineLevel="0" collapsed="false">
      <c r="A11" s="30" t="s">
        <v>92</v>
      </c>
      <c r="B11" s="31" t="s">
        <v>93</v>
      </c>
      <c r="C11" s="31" t="s">
        <v>55</v>
      </c>
      <c r="D11" s="30" t="s">
        <v>63</v>
      </c>
      <c r="E11" s="0" t="s">
        <v>94</v>
      </c>
      <c r="F11" s="31" t="s">
        <v>95</v>
      </c>
      <c r="G11" s="32" t="n">
        <v>68612685</v>
      </c>
      <c r="H11" s="32" t="n">
        <v>68612685</v>
      </c>
      <c r="I11" s="32"/>
      <c r="J11" s="37"/>
      <c r="K11" s="37"/>
      <c r="L11" s="34" t="s">
        <v>66</v>
      </c>
      <c r="M11" s="34" t="s">
        <v>49</v>
      </c>
      <c r="N11" s="34" t="s">
        <v>51</v>
      </c>
      <c r="O11" s="34" t="s">
        <v>52</v>
      </c>
    </row>
    <row r="12" customFormat="false" ht="45" hidden="false" customHeight="false" outlineLevel="0" collapsed="false">
      <c r="A12" s="30" t="s">
        <v>96</v>
      </c>
      <c r="B12" s="31" t="s">
        <v>97</v>
      </c>
      <c r="C12" s="31" t="s">
        <v>70</v>
      </c>
      <c r="D12" s="30" t="s">
        <v>71</v>
      </c>
      <c r="E12" s="30" t="s">
        <v>98</v>
      </c>
      <c r="F12" s="31" t="s">
        <v>99</v>
      </c>
      <c r="G12" s="32" t="n">
        <v>68000000</v>
      </c>
      <c r="H12" s="32" t="n">
        <v>30000000</v>
      </c>
      <c r="I12" s="32" t="n">
        <v>38000000</v>
      </c>
      <c r="J12" s="37" t="s">
        <v>74</v>
      </c>
      <c r="K12" s="37" t="s">
        <v>59</v>
      </c>
      <c r="L12" s="34" t="s">
        <v>59</v>
      </c>
      <c r="M12" s="35" t="s">
        <v>100</v>
      </c>
      <c r="N12" s="35" t="s">
        <v>101</v>
      </c>
      <c r="O12" s="35" t="s">
        <v>102</v>
      </c>
    </row>
    <row r="13" customFormat="false" ht="30" hidden="false" customHeight="false" outlineLevel="0" collapsed="false">
      <c r="A13" s="30" t="s">
        <v>103</v>
      </c>
      <c r="B13" s="31" t="s">
        <v>76</v>
      </c>
      <c r="C13" s="31" t="s">
        <v>77</v>
      </c>
      <c r="D13" s="30" t="s">
        <v>78</v>
      </c>
      <c r="E13" s="0" t="s">
        <v>104</v>
      </c>
      <c r="F13" s="31" t="s">
        <v>105</v>
      </c>
      <c r="G13" s="32" t="n">
        <v>26000000</v>
      </c>
      <c r="H13" s="32" t="n">
        <v>26000000</v>
      </c>
      <c r="I13" s="32"/>
      <c r="J13" s="37"/>
      <c r="K13" s="37"/>
      <c r="L13" s="34" t="s">
        <v>66</v>
      </c>
      <c r="M13" s="34" t="s">
        <v>106</v>
      </c>
      <c r="N13" s="34" t="s">
        <v>81</v>
      </c>
      <c r="O13" s="34" t="s">
        <v>67</v>
      </c>
    </row>
    <row r="14" customFormat="false" ht="45" hidden="false" customHeight="false" outlineLevel="0" collapsed="false">
      <c r="A14" s="30" t="s">
        <v>107</v>
      </c>
      <c r="B14" s="31" t="s">
        <v>108</v>
      </c>
      <c r="C14" s="31" t="s">
        <v>77</v>
      </c>
      <c r="D14" s="30" t="s">
        <v>78</v>
      </c>
      <c r="E14" s="30" t="s">
        <v>109</v>
      </c>
      <c r="F14" s="31" t="s">
        <v>110</v>
      </c>
      <c r="G14" s="32" t="n">
        <v>10000000</v>
      </c>
      <c r="H14" s="32" t="n">
        <v>5500000</v>
      </c>
      <c r="I14" s="32" t="n">
        <v>4500000</v>
      </c>
      <c r="J14" s="37" t="s">
        <v>59</v>
      </c>
      <c r="K14" s="38" t="s">
        <v>101</v>
      </c>
      <c r="L14" s="35" t="s">
        <v>111</v>
      </c>
      <c r="M14" s="35" t="s">
        <v>112</v>
      </c>
      <c r="N14" s="35" t="s">
        <v>113</v>
      </c>
      <c r="O14" s="34" t="s">
        <v>114</v>
      </c>
    </row>
    <row r="15" customFormat="false" ht="60" hidden="false" customHeight="false" outlineLevel="0" collapsed="false">
      <c r="A15" s="30" t="s">
        <v>115</v>
      </c>
      <c r="B15" s="31" t="s">
        <v>116</v>
      </c>
      <c r="C15" s="31" t="s">
        <v>77</v>
      </c>
      <c r="D15" s="30" t="s">
        <v>78</v>
      </c>
      <c r="E15" s="0" t="s">
        <v>117</v>
      </c>
      <c r="F15" s="31" t="s">
        <v>118</v>
      </c>
      <c r="G15" s="32" t="n">
        <v>298000000</v>
      </c>
      <c r="H15" s="32" t="n">
        <v>152103522.43</v>
      </c>
      <c r="I15" s="32" t="n">
        <v>145896477.57</v>
      </c>
      <c r="J15" s="37"/>
      <c r="K15" s="37"/>
      <c r="L15" s="34" t="s">
        <v>49</v>
      </c>
      <c r="M15" s="34" t="s">
        <v>81</v>
      </c>
      <c r="N15" s="34" t="s">
        <v>106</v>
      </c>
      <c r="O15" s="34" t="s">
        <v>119</v>
      </c>
    </row>
    <row r="16" customFormat="false" ht="69" hidden="false" customHeight="true" outlineLevel="0" collapsed="false">
      <c r="A16" s="30" t="s">
        <v>120</v>
      </c>
      <c r="B16" s="30" t="s">
        <v>121</v>
      </c>
      <c r="C16" s="31" t="s">
        <v>55</v>
      </c>
      <c r="D16" s="30" t="s">
        <v>56</v>
      </c>
      <c r="E16" s="30" t="s">
        <v>122</v>
      </c>
      <c r="F16" s="39" t="s">
        <v>123</v>
      </c>
      <c r="G16" s="32" t="n">
        <v>60000000</v>
      </c>
      <c r="H16" s="32" t="n">
        <v>56500000</v>
      </c>
      <c r="I16" s="32" t="n">
        <v>3500000</v>
      </c>
      <c r="J16" s="37"/>
      <c r="K16" s="37"/>
      <c r="L16" s="34" t="s">
        <v>59</v>
      </c>
      <c r="M16" s="34" t="s">
        <v>60</v>
      </c>
      <c r="N16" s="34" t="s">
        <v>106</v>
      </c>
      <c r="O16" s="34" t="s">
        <v>88</v>
      </c>
    </row>
    <row r="17" customFormat="false" ht="15.75" hidden="false" customHeight="false" outlineLevel="0" collapsed="false">
      <c r="G17" s="40" t="n">
        <f aca="false">SUM(G4:G16)</f>
        <v>1259490685</v>
      </c>
      <c r="H17" s="40" t="n">
        <f aca="false">SUM(H4:H16)</f>
        <v>709443650.34</v>
      </c>
      <c r="I17" s="40" t="n">
        <f aca="false">SUM(I4:I16)</f>
        <v>550047034.66</v>
      </c>
    </row>
    <row r="19" customFormat="false" ht="15" hidden="false" customHeight="false" outlineLevel="0" collapsed="false">
      <c r="D19" s="41"/>
      <c r="G19" s="42"/>
      <c r="H19" s="42"/>
      <c r="I19" s="42"/>
    </row>
    <row r="21" customFormat="false" ht="15" hidden="false" customHeight="false" outlineLevel="0" collapsed="false">
      <c r="F21" s="43"/>
      <c r="G21" s="44"/>
      <c r="H21" s="44"/>
      <c r="I21" s="44"/>
    </row>
  </sheetData>
  <mergeCells count="4">
    <mergeCell ref="A1:N1"/>
    <mergeCell ref="J2:K2"/>
    <mergeCell ref="L2:M2"/>
    <mergeCell ref="N2:O2"/>
  </mergeCells>
  <dataValidations count="1">
    <dataValidation allowBlank="true" errorStyle="stop" operator="lessThanOrEqual" showDropDown="false" showErrorMessage="true" showInputMessage="true" sqref="F16" type="textLength">
      <formula1>100</formula1>
      <formula2>0</formula2>
    </dataValidation>
  </dataValidations>
  <printOptions headings="false" gridLines="false" gridLinesSet="true" horizontalCentered="false" verticalCentered="false"/>
  <pageMargins left="0.433333333333333" right="0.315277777777778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2" activeCellId="0" sqref="2:2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4.57"/>
    <col collapsed="false" customWidth="true" hidden="false" outlineLevel="0" max="2" min="2" style="0" width="24.85"/>
    <col collapsed="false" customWidth="true" hidden="false" outlineLevel="0" max="3" min="3" style="0" width="22"/>
    <col collapsed="false" customWidth="true" hidden="false" outlineLevel="0" max="4" min="4" style="0" width="33.57"/>
    <col collapsed="false" customWidth="true" hidden="false" outlineLevel="0" max="5" min="5" style="0" width="27.57"/>
    <col collapsed="false" customWidth="true" hidden="false" outlineLevel="0" max="6" min="6" style="0" width="26.42"/>
  </cols>
  <sheetData>
    <row r="1" customFormat="false" ht="58.5" hidden="false" customHeight="true" outlineLevel="0" collapsed="false">
      <c r="A1" s="45" t="s">
        <v>124</v>
      </c>
      <c r="B1" s="45"/>
      <c r="C1" s="45"/>
      <c r="D1" s="45"/>
      <c r="E1" s="45"/>
    </row>
    <row r="2" customFormat="false" ht="58.5" hidden="false" customHeight="true" outlineLevel="0" collapsed="false">
      <c r="A2" s="45"/>
      <c r="B2" s="45"/>
      <c r="C2" s="45"/>
      <c r="D2" s="45"/>
      <c r="E2" s="45"/>
    </row>
    <row r="3" customFormat="false" ht="14.9" hidden="false" customHeight="false" outlineLevel="0" collapsed="false">
      <c r="A3" s="46" t="s">
        <v>30</v>
      </c>
      <c r="B3" s="46" t="s">
        <v>31</v>
      </c>
      <c r="C3" s="46" t="s">
        <v>32</v>
      </c>
      <c r="D3" s="46" t="s">
        <v>33</v>
      </c>
      <c r="E3" s="46" t="s">
        <v>125</v>
      </c>
    </row>
    <row r="4" customFormat="false" ht="30" hidden="false" customHeight="false" outlineLevel="0" collapsed="false">
      <c r="A4" s="30" t="s">
        <v>18</v>
      </c>
      <c r="B4" s="30" t="s">
        <v>126</v>
      </c>
      <c r="C4" s="30" t="s">
        <v>127</v>
      </c>
      <c r="D4" s="31" t="s">
        <v>128</v>
      </c>
      <c r="E4" s="47" t="n">
        <v>185200000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B14" activeCellId="1" sqref="2:2 B14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2.86"/>
    <col collapsed="false" customWidth="true" hidden="false" outlineLevel="0" max="2" min="2" style="0" width="18.14"/>
    <col collapsed="false" customWidth="true" hidden="false" outlineLevel="0" max="3" min="3" style="0" width="18.85"/>
    <col collapsed="false" customWidth="true" hidden="false" outlineLevel="0" max="8" min="4" style="0" width="16.57"/>
    <col collapsed="false" customWidth="true" hidden="false" outlineLevel="0" max="9" min="9" style="0" width="15.57"/>
    <col collapsed="false" customWidth="true" hidden="false" outlineLevel="0" max="10" min="10" style="0" width="16"/>
    <col collapsed="false" customWidth="true" hidden="false" outlineLevel="0" max="11" min="11" style="0" width="16.57"/>
    <col collapsed="false" customWidth="true" hidden="false" outlineLevel="0" max="12" min="12" style="0" width="18"/>
  </cols>
  <sheetData>
    <row r="1" customFormat="false" ht="49.5" hidden="false" customHeight="true" outlineLevel="0" collapsed="false">
      <c r="A1" s="48" t="s">
        <v>129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customFormat="false" ht="15" hidden="false" customHeight="false" outlineLevel="0" collapsed="false">
      <c r="A2" s="49"/>
      <c r="B2" s="49" t="n">
        <v>2022</v>
      </c>
      <c r="C2" s="49" t="n">
        <v>2023</v>
      </c>
      <c r="D2" s="49" t="n">
        <v>2024</v>
      </c>
      <c r="E2" s="49" t="n">
        <v>2025</v>
      </c>
      <c r="F2" s="49" t="n">
        <v>2026</v>
      </c>
      <c r="G2" s="49" t="n">
        <v>2027</v>
      </c>
      <c r="H2" s="50" t="n">
        <v>2028</v>
      </c>
      <c r="I2" s="49" t="n">
        <v>2029</v>
      </c>
      <c r="J2" s="49" t="n">
        <v>2030</v>
      </c>
      <c r="K2" s="49" t="n">
        <v>2031</v>
      </c>
      <c r="L2" s="49" t="s">
        <v>130</v>
      </c>
    </row>
    <row r="3" s="53" customFormat="true" ht="34.5" hidden="false" customHeight="true" outlineLevel="0" collapsed="false">
      <c r="A3" s="7" t="s">
        <v>131</v>
      </c>
      <c r="B3" s="51" t="n">
        <v>0</v>
      </c>
      <c r="C3" s="51" t="n">
        <v>0</v>
      </c>
      <c r="D3" s="52" t="n">
        <f aca="false">'[1]Allegato B2_Piano fin interv'!J17</f>
        <v>2408176</v>
      </c>
      <c r="E3" s="52" t="n">
        <f aca="false">'[1]Allegato B2_Piano fin interv'!K17</f>
        <v>31154214.6</v>
      </c>
      <c r="F3" s="52" t="n">
        <f aca="false">'[1]Allegato B2_Piano fin interv'!L17</f>
        <v>62678931.92</v>
      </c>
      <c r="G3" s="52" t="n">
        <f aca="false">'[1]Allegato B2_Piano fin interv'!M17</f>
        <v>143739078.13</v>
      </c>
      <c r="H3" s="52" t="n">
        <f aca="false">'[1]Allegato B2_Piano fin interv'!N17</f>
        <v>306365051.2</v>
      </c>
      <c r="I3" s="52" t="n">
        <f aca="false">'[1]Allegato B2_Piano fin interv'!O17</f>
        <v>99774198.49</v>
      </c>
      <c r="J3" s="52" t="n">
        <f aca="false">'[1]Allegato B2_Piano fin interv'!P17</f>
        <v>45684000</v>
      </c>
      <c r="K3" s="52" t="n">
        <f aca="false">'[1]Allegato B2_Piano fin interv'!Q17</f>
        <v>17640000</v>
      </c>
      <c r="L3" s="16" t="n">
        <f aca="false">SUM(D3:K3)</f>
        <v>709443650.34</v>
      </c>
    </row>
  </sheetData>
  <mergeCells count="1">
    <mergeCell ref="A1:L1"/>
  </mergeCells>
  <printOptions headings="false" gridLines="false" gridLinesSet="true" horizontalCentered="false" verticalCentered="false"/>
  <pageMargins left="0.7" right="0.7" top="0.597222222222222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68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2:2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31.43"/>
    <col collapsed="false" customWidth="true" hidden="false" outlineLevel="0" max="2" min="2" style="0" width="45.57"/>
    <col collapsed="false" customWidth="true" hidden="false" outlineLevel="0" max="3" min="3" style="0" width="40.43"/>
    <col collapsed="false" customWidth="true" hidden="false" outlineLevel="0" max="4" min="4" style="0" width="41.14"/>
    <col collapsed="false" customWidth="true" hidden="false" outlineLevel="0" max="5" min="5" style="0" width="34"/>
    <col collapsed="false" customWidth="true" hidden="false" outlineLevel="0" max="6" min="6" style="54" width="56.57"/>
    <col collapsed="false" customWidth="true" hidden="false" outlineLevel="0" max="7" min="7" style="55" width="32.57"/>
    <col collapsed="false" customWidth="true" hidden="false" outlineLevel="0" max="8" min="8" style="54" width="41.43"/>
    <col collapsed="false" customWidth="true" hidden="false" outlineLevel="0" max="9" min="9" style="54" width="43.57"/>
    <col collapsed="false" customWidth="true" hidden="false" outlineLevel="0" max="10" min="10" style="54" width="28.86"/>
    <col collapsed="false" customWidth="true" hidden="false" outlineLevel="0" max="12" min="11" style="56" width="28.86"/>
    <col collapsed="false" customWidth="true" hidden="false" outlineLevel="0" max="13" min="13" style="0" width="28.86"/>
    <col collapsed="false" customWidth="true" hidden="false" outlineLevel="0" max="15" min="14" style="0" width="31.14"/>
    <col collapsed="false" customWidth="true" hidden="false" outlineLevel="0" max="17" min="16" style="0" width="28.86"/>
    <col collapsed="false" customWidth="true" hidden="false" outlineLevel="0" max="18" min="18" style="0" width="33.43"/>
  </cols>
  <sheetData>
    <row r="1" customFormat="false" ht="69" hidden="false" customHeight="true" outlineLevel="0" collapsed="false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customFormat="false" ht="69" hidden="false" customHeight="true" outlineLevel="0" collapsed="false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="59" customFormat="true" ht="24.45" hidden="false" customHeight="false" outlineLevel="0" collapsed="false">
      <c r="A3" s="46" t="s">
        <v>28</v>
      </c>
      <c r="B3" s="46" t="s">
        <v>29</v>
      </c>
      <c r="C3" s="46" t="s">
        <v>30</v>
      </c>
      <c r="D3" s="46" t="s">
        <v>31</v>
      </c>
      <c r="E3" s="46" t="s">
        <v>32</v>
      </c>
      <c r="F3" s="46" t="s">
        <v>33</v>
      </c>
      <c r="G3" s="46" t="s">
        <v>133</v>
      </c>
      <c r="H3" s="46" t="s">
        <v>35</v>
      </c>
      <c r="I3" s="58" t="s">
        <v>36</v>
      </c>
      <c r="J3" s="58" t="n">
        <v>2023</v>
      </c>
      <c r="K3" s="46" t="n">
        <v>2024</v>
      </c>
      <c r="L3" s="46" t="n">
        <v>2025</v>
      </c>
      <c r="M3" s="46" t="n">
        <v>2026</v>
      </c>
      <c r="N3" s="46" t="n">
        <v>2027</v>
      </c>
      <c r="O3" s="46" t="n">
        <v>2028</v>
      </c>
      <c r="P3" s="46" t="n">
        <v>2029</v>
      </c>
      <c r="Q3" s="46" t="n">
        <v>2030</v>
      </c>
      <c r="R3" s="46" t="n">
        <v>2031</v>
      </c>
      <c r="S3" s="46" t="n">
        <v>2032</v>
      </c>
      <c r="T3" s="46" t="n">
        <v>2033</v>
      </c>
      <c r="U3" s="46" t="n">
        <v>2034</v>
      </c>
      <c r="V3" s="46" t="n">
        <v>2035</v>
      </c>
    </row>
    <row r="4" s="59" customFormat="true" ht="70.85" hidden="false" customHeight="false" outlineLevel="0" collapsed="false">
      <c r="A4" s="60" t="s">
        <v>43</v>
      </c>
      <c r="B4" s="60" t="s">
        <v>44</v>
      </c>
      <c r="C4" s="60" t="s">
        <v>45</v>
      </c>
      <c r="D4" s="60" t="s">
        <v>46</v>
      </c>
      <c r="E4" s="60" t="s">
        <v>47</v>
      </c>
      <c r="F4" s="60" t="s">
        <v>48</v>
      </c>
      <c r="G4" s="61" t="n">
        <v>31878000</v>
      </c>
      <c r="H4" s="61" t="n">
        <v>15000000</v>
      </c>
      <c r="I4" s="61" t="n">
        <v>16878000</v>
      </c>
      <c r="J4" s="61"/>
      <c r="K4" s="61" t="n">
        <v>0</v>
      </c>
      <c r="L4" s="61" t="n">
        <v>211267.6</v>
      </c>
      <c r="M4" s="61" t="n">
        <v>528169.01</v>
      </c>
      <c r="N4" s="61" t="n">
        <v>4753521.13</v>
      </c>
      <c r="O4" s="61" t="n">
        <v>7394366.2</v>
      </c>
      <c r="P4" s="61" t="n">
        <v>2112676.06</v>
      </c>
      <c r="Q4" s="61" t="n">
        <v>0</v>
      </c>
      <c r="R4" s="60"/>
    </row>
    <row r="5" s="59" customFormat="true" ht="70.85" hidden="false" customHeight="false" outlineLevel="0" collapsed="false">
      <c r="A5" s="60" t="s">
        <v>53</v>
      </c>
      <c r="B5" s="60" t="s">
        <v>54</v>
      </c>
      <c r="C5" s="60" t="s">
        <v>55</v>
      </c>
      <c r="D5" s="60" t="s">
        <v>56</v>
      </c>
      <c r="E5" s="60" t="s">
        <v>57</v>
      </c>
      <c r="F5" s="60" t="s">
        <v>134</v>
      </c>
      <c r="G5" s="61" t="n">
        <v>8400000</v>
      </c>
      <c r="H5" s="61" t="n">
        <v>1127442.91</v>
      </c>
      <c r="I5" s="61" t="n">
        <v>7272557.09</v>
      </c>
      <c r="J5" s="61"/>
      <c r="K5" s="61" t="n">
        <v>212000</v>
      </c>
      <c r="L5" s="61" t="n">
        <v>576000</v>
      </c>
      <c r="M5" s="61" t="n">
        <v>339442.91</v>
      </c>
      <c r="N5" s="61" t="n">
        <v>0</v>
      </c>
      <c r="O5" s="61" t="n">
        <v>0</v>
      </c>
      <c r="P5" s="61" t="n">
        <v>0</v>
      </c>
      <c r="Q5" s="61" t="n">
        <v>0</v>
      </c>
      <c r="R5" s="60"/>
    </row>
    <row r="6" s="59" customFormat="true" ht="159" hidden="false" customHeight="true" outlineLevel="0" collapsed="false">
      <c r="A6" s="60" t="s">
        <v>61</v>
      </c>
      <c r="B6" s="60" t="s">
        <v>62</v>
      </c>
      <c r="C6" s="60" t="s">
        <v>55</v>
      </c>
      <c r="D6" s="60" t="s">
        <v>63</v>
      </c>
      <c r="E6" s="60" t="s">
        <v>64</v>
      </c>
      <c r="F6" s="60" t="s">
        <v>65</v>
      </c>
      <c r="G6" s="61" t="n">
        <v>160000000</v>
      </c>
      <c r="H6" s="61" t="n">
        <v>146000000</v>
      </c>
      <c r="I6" s="61" t="n">
        <v>14000000</v>
      </c>
      <c r="J6" s="61"/>
      <c r="K6" s="61" t="n">
        <v>0</v>
      </c>
      <c r="M6" s="61" t="n">
        <v>14600000</v>
      </c>
      <c r="N6" s="61" t="n">
        <v>0</v>
      </c>
      <c r="O6" s="61" t="n">
        <v>116800000</v>
      </c>
      <c r="P6" s="61" t="n">
        <v>14600000</v>
      </c>
      <c r="Q6" s="61" t="n">
        <v>0</v>
      </c>
      <c r="R6" s="60"/>
    </row>
    <row r="7" s="59" customFormat="true" ht="70.85" hidden="false" customHeight="false" outlineLevel="0" collapsed="false">
      <c r="A7" s="60" t="s">
        <v>68</v>
      </c>
      <c r="B7" s="60" t="s">
        <v>69</v>
      </c>
      <c r="C7" s="60" t="s">
        <v>70</v>
      </c>
      <c r="D7" s="60" t="s">
        <v>71</v>
      </c>
      <c r="E7" s="60" t="s">
        <v>72</v>
      </c>
      <c r="F7" s="60" t="s">
        <v>135</v>
      </c>
      <c r="G7" s="61" t="n">
        <v>61600000</v>
      </c>
      <c r="H7" s="61" t="n">
        <v>26600000</v>
      </c>
      <c r="I7" s="61" t="n">
        <v>35000000</v>
      </c>
      <c r="J7" s="61"/>
      <c r="K7" s="61"/>
      <c r="L7" s="61" t="n">
        <v>9715000</v>
      </c>
      <c r="M7" s="61" t="n">
        <v>8636000</v>
      </c>
      <c r="N7" s="61" t="n">
        <v>8249000</v>
      </c>
      <c r="O7" s="61" t="n">
        <v>0</v>
      </c>
      <c r="P7" s="61" t="n">
        <v>0</v>
      </c>
      <c r="Q7" s="61" t="n">
        <v>0</v>
      </c>
      <c r="R7" s="60"/>
    </row>
    <row r="8" s="59" customFormat="true" ht="70.85" hidden="false" customHeight="false" outlineLevel="0" collapsed="false">
      <c r="A8" s="60" t="s">
        <v>75</v>
      </c>
      <c r="B8" s="60" t="s">
        <v>76</v>
      </c>
      <c r="C8" s="60" t="s">
        <v>77</v>
      </c>
      <c r="D8" s="60" t="s">
        <v>78</v>
      </c>
      <c r="E8" s="60" t="s">
        <v>79</v>
      </c>
      <c r="F8" s="60" t="s">
        <v>80</v>
      </c>
      <c r="G8" s="61" t="n">
        <v>435000000</v>
      </c>
      <c r="H8" s="61" t="n">
        <v>150000000</v>
      </c>
      <c r="I8" s="61" t="n">
        <v>285000000</v>
      </c>
      <c r="J8" s="61"/>
      <c r="K8" s="61" t="n">
        <v>0</v>
      </c>
      <c r="L8" s="61" t="n">
        <v>0</v>
      </c>
      <c r="N8" s="61" t="n">
        <v>3750000</v>
      </c>
      <c r="O8" s="61" t="n">
        <v>34260000</v>
      </c>
      <c r="P8" s="61" t="n">
        <v>49770000</v>
      </c>
      <c r="Q8" s="61" t="n">
        <v>44580000</v>
      </c>
      <c r="R8" s="61" t="n">
        <v>17640000</v>
      </c>
    </row>
    <row r="9" s="59" customFormat="true" ht="47.75" hidden="false" customHeight="false" outlineLevel="0" collapsed="false">
      <c r="A9" s="60" t="s">
        <v>83</v>
      </c>
      <c r="B9" s="60" t="s">
        <v>84</v>
      </c>
      <c r="C9" s="60" t="s">
        <v>85</v>
      </c>
      <c r="D9" s="60" t="s">
        <v>86</v>
      </c>
      <c r="E9" s="60"/>
      <c r="F9" s="60" t="s">
        <v>87</v>
      </c>
      <c r="G9" s="61" t="n">
        <v>2000000</v>
      </c>
      <c r="H9" s="61" t="n">
        <v>2000000</v>
      </c>
      <c r="I9" s="61"/>
      <c r="J9" s="61"/>
      <c r="K9" s="61"/>
      <c r="L9" s="61" t="n">
        <v>400000</v>
      </c>
      <c r="M9" s="61" t="n">
        <v>380000</v>
      </c>
      <c r="N9" s="61" t="n">
        <v>380000</v>
      </c>
      <c r="O9" s="61" t="n">
        <v>380000</v>
      </c>
      <c r="P9" s="61" t="n">
        <v>280000</v>
      </c>
      <c r="Q9" s="61" t="n">
        <v>180000</v>
      </c>
      <c r="R9" s="60"/>
    </row>
    <row r="10" s="59" customFormat="true" ht="47.75" hidden="false" customHeight="false" outlineLevel="0" collapsed="false">
      <c r="A10" s="60" t="s">
        <v>89</v>
      </c>
      <c r="B10" s="60" t="s">
        <v>84</v>
      </c>
      <c r="C10" s="60" t="s">
        <v>77</v>
      </c>
      <c r="D10" s="60" t="s">
        <v>78</v>
      </c>
      <c r="E10" s="60"/>
      <c r="F10" s="60" t="s">
        <v>90</v>
      </c>
      <c r="G10" s="61" t="n">
        <v>30000000</v>
      </c>
      <c r="H10" s="61" t="n">
        <v>30000000</v>
      </c>
      <c r="I10" s="61"/>
      <c r="J10" s="61"/>
      <c r="K10" s="61" t="n">
        <v>0</v>
      </c>
      <c r="L10" s="61" t="n">
        <v>0</v>
      </c>
      <c r="M10" s="61"/>
      <c r="N10" s="61" t="n">
        <v>15000000</v>
      </c>
      <c r="O10" s="61" t="n">
        <v>15000000</v>
      </c>
      <c r="P10" s="61" t="n">
        <v>0</v>
      </c>
      <c r="Q10" s="61" t="n">
        <v>0</v>
      </c>
      <c r="R10" s="60"/>
    </row>
    <row r="11" s="59" customFormat="true" ht="144.75" hidden="false" customHeight="true" outlineLevel="0" collapsed="false">
      <c r="A11" s="60" t="s">
        <v>92</v>
      </c>
      <c r="B11" s="60" t="s">
        <v>93</v>
      </c>
      <c r="C11" s="60" t="s">
        <v>55</v>
      </c>
      <c r="D11" s="60" t="s">
        <v>63</v>
      </c>
      <c r="E11" s="60" t="s">
        <v>94</v>
      </c>
      <c r="F11" s="60" t="s">
        <v>95</v>
      </c>
      <c r="G11" s="61" t="n">
        <v>68612685</v>
      </c>
      <c r="H11" s="61" t="n">
        <v>68612685</v>
      </c>
      <c r="I11" s="62"/>
      <c r="J11" s="62"/>
      <c r="K11" s="61" t="n">
        <v>0</v>
      </c>
      <c r="L11" s="61" t="n">
        <v>13722537</v>
      </c>
      <c r="M11" s="61" t="n">
        <v>0</v>
      </c>
      <c r="N11" s="61" t="n">
        <v>13722537</v>
      </c>
      <c r="O11" s="61" t="n">
        <v>41167611</v>
      </c>
      <c r="P11" s="61" t="n">
        <v>0</v>
      </c>
      <c r="Q11" s="61" t="n">
        <v>0</v>
      </c>
      <c r="R11" s="60"/>
    </row>
    <row r="12" s="59" customFormat="true" ht="105" hidden="false" customHeight="false" outlineLevel="0" collapsed="false">
      <c r="A12" s="60" t="s">
        <v>96</v>
      </c>
      <c r="B12" s="60" t="s">
        <v>97</v>
      </c>
      <c r="C12" s="60" t="s">
        <v>70</v>
      </c>
      <c r="D12" s="60" t="s">
        <v>71</v>
      </c>
      <c r="E12" s="60" t="s">
        <v>98</v>
      </c>
      <c r="F12" s="60" t="s">
        <v>99</v>
      </c>
      <c r="G12" s="61" t="n">
        <v>68000000</v>
      </c>
      <c r="H12" s="61" t="n">
        <v>30000000</v>
      </c>
      <c r="I12" s="61" t="n">
        <v>38000000</v>
      </c>
      <c r="J12" s="61"/>
      <c r="K12" s="61" t="n">
        <v>441176</v>
      </c>
      <c r="L12" s="61" t="n">
        <v>3529410</v>
      </c>
      <c r="M12" s="61" t="n">
        <v>7058820</v>
      </c>
      <c r="N12" s="61" t="n">
        <v>8823520</v>
      </c>
      <c r="O12" s="61" t="n">
        <v>10147074</v>
      </c>
      <c r="P12" s="61" t="n">
        <v>0</v>
      </c>
      <c r="Q12" s="61" t="n">
        <v>0</v>
      </c>
      <c r="R12" s="60"/>
    </row>
    <row r="13" s="59" customFormat="true" ht="78.75" hidden="false" customHeight="false" outlineLevel="0" collapsed="false">
      <c r="A13" s="60" t="s">
        <v>103</v>
      </c>
      <c r="B13" s="60" t="s">
        <v>76</v>
      </c>
      <c r="C13" s="60" t="s">
        <v>77</v>
      </c>
      <c r="D13" s="60" t="s">
        <v>78</v>
      </c>
      <c r="E13" s="60" t="s">
        <v>104</v>
      </c>
      <c r="F13" s="60" t="s">
        <v>105</v>
      </c>
      <c r="G13" s="61" t="n">
        <v>26000000</v>
      </c>
      <c r="H13" s="61" t="n">
        <v>26000000</v>
      </c>
      <c r="I13" s="61"/>
      <c r="J13" s="61"/>
      <c r="K13" s="61" t="n">
        <v>155000</v>
      </c>
      <c r="L13" s="61" t="n">
        <v>800000</v>
      </c>
      <c r="M13" s="61" t="n">
        <v>1895000</v>
      </c>
      <c r="N13" s="61" t="n">
        <v>2558000</v>
      </c>
      <c r="O13" s="61" t="n">
        <v>12114000</v>
      </c>
      <c r="P13" s="61" t="n">
        <v>7554000</v>
      </c>
      <c r="Q13" s="61" t="n">
        <v>924000</v>
      </c>
      <c r="R13" s="60"/>
    </row>
    <row r="14" s="59" customFormat="true" ht="105" hidden="false" customHeight="false" outlineLevel="0" collapsed="false">
      <c r="A14" s="60" t="s">
        <v>107</v>
      </c>
      <c r="B14" s="60" t="s">
        <v>136</v>
      </c>
      <c r="C14" s="60" t="s">
        <v>77</v>
      </c>
      <c r="D14" s="60" t="s">
        <v>78</v>
      </c>
      <c r="E14" s="60" t="s">
        <v>109</v>
      </c>
      <c r="F14" s="60" t="s">
        <v>110</v>
      </c>
      <c r="G14" s="61" t="n">
        <v>10000000</v>
      </c>
      <c r="H14" s="61" t="n">
        <v>5500000</v>
      </c>
      <c r="I14" s="61" t="n">
        <v>4500000</v>
      </c>
      <c r="J14" s="61"/>
      <c r="K14" s="61"/>
      <c r="L14" s="61"/>
      <c r="M14" s="61" t="n">
        <v>137500</v>
      </c>
      <c r="N14" s="61" t="n">
        <v>1512500</v>
      </c>
      <c r="O14" s="61" t="n">
        <v>3300000</v>
      </c>
      <c r="P14" s="61" t="n">
        <v>550000</v>
      </c>
      <c r="Q14" s="61" t="n">
        <v>0</v>
      </c>
      <c r="R14" s="60"/>
    </row>
    <row r="15" s="59" customFormat="true" ht="94" hidden="false" customHeight="false" outlineLevel="0" collapsed="false">
      <c r="A15" s="60" t="s">
        <v>115</v>
      </c>
      <c r="B15" s="60" t="s">
        <v>116</v>
      </c>
      <c r="C15" s="60" t="s">
        <v>77</v>
      </c>
      <c r="D15" s="60" t="s">
        <v>78</v>
      </c>
      <c r="E15" s="60" t="s">
        <v>117</v>
      </c>
      <c r="F15" s="60" t="s">
        <v>118</v>
      </c>
      <c r="G15" s="61" t="n">
        <v>298000000</v>
      </c>
      <c r="H15" s="61" t="n">
        <v>152103522.43</v>
      </c>
      <c r="I15" s="61" t="n">
        <v>145896477.57</v>
      </c>
      <c r="J15" s="61"/>
      <c r="K15" s="61" t="n">
        <v>1600000</v>
      </c>
      <c r="L15" s="61" t="n">
        <v>2200000</v>
      </c>
      <c r="M15" s="61" t="n">
        <v>26104000</v>
      </c>
      <c r="N15" s="61" t="n">
        <v>58240000</v>
      </c>
      <c r="O15" s="61" t="n">
        <v>39052000</v>
      </c>
      <c r="P15" s="61" t="n">
        <v>24907522.43</v>
      </c>
      <c r="Q15" s="61"/>
      <c r="R15" s="60"/>
    </row>
    <row r="16" s="59" customFormat="true" ht="94" hidden="false" customHeight="false" outlineLevel="0" collapsed="false">
      <c r="A16" s="60" t="s">
        <v>120</v>
      </c>
      <c r="B16" s="60" t="s">
        <v>137</v>
      </c>
      <c r="C16" s="60" t="s">
        <v>55</v>
      </c>
      <c r="D16" s="60" t="s">
        <v>56</v>
      </c>
      <c r="E16" s="60" t="s">
        <v>122</v>
      </c>
      <c r="F16" s="63" t="s">
        <v>123</v>
      </c>
      <c r="G16" s="62" t="n">
        <v>60000000</v>
      </c>
      <c r="H16" s="61" t="n">
        <v>56500000</v>
      </c>
      <c r="I16" s="61" t="n">
        <v>3500000</v>
      </c>
      <c r="J16" s="61"/>
      <c r="K16" s="61" t="n">
        <v>0</v>
      </c>
      <c r="L16" s="61" t="n">
        <v>0</v>
      </c>
      <c r="M16" s="61" t="n">
        <v>3000000</v>
      </c>
      <c r="N16" s="61" t="n">
        <v>26750000</v>
      </c>
      <c r="O16" s="61" t="n">
        <v>26750000</v>
      </c>
      <c r="P16" s="61" t="n">
        <v>0</v>
      </c>
      <c r="Q16" s="61" t="n">
        <v>0</v>
      </c>
      <c r="R16" s="60"/>
    </row>
    <row r="17" customFormat="false" ht="27" hidden="false" customHeight="true" outlineLevel="0" collapsed="false">
      <c r="A17" s="64"/>
      <c r="B17" s="64"/>
      <c r="C17" s="64"/>
      <c r="D17" s="64"/>
      <c r="E17" s="64"/>
      <c r="F17" s="65"/>
      <c r="G17" s="66"/>
      <c r="H17" s="66"/>
      <c r="I17" s="66"/>
      <c r="J17" s="66"/>
      <c r="K17" s="67"/>
      <c r="L17" s="67"/>
      <c r="M17" s="67"/>
      <c r="N17" s="67"/>
      <c r="O17" s="67"/>
      <c r="P17" s="67"/>
      <c r="Q17" s="67"/>
    </row>
    <row r="18" customFormat="false" ht="28.5" hidden="false" customHeight="false" outlineLevel="0" collapsed="false">
      <c r="A18" s="64"/>
      <c r="B18" s="64"/>
      <c r="C18" s="64"/>
      <c r="D18" s="64"/>
      <c r="E18" s="64"/>
      <c r="F18" s="68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customFormat="false" ht="13.8" hidden="false" customHeight="false" outlineLevel="0" collapsed="false">
      <c r="F19" s="70"/>
      <c r="G19" s="71"/>
      <c r="H19" s="53"/>
      <c r="I19" s="72"/>
      <c r="J19" s="72"/>
      <c r="K19" s="72"/>
      <c r="L19" s="72"/>
      <c r="M19" s="72"/>
      <c r="N19" s="72"/>
      <c r="O19" s="72"/>
      <c r="P19" s="72"/>
      <c r="Q19" s="72"/>
    </row>
    <row r="20" customFormat="false" ht="13.8" hidden="false" customHeight="false" outlineLevel="0" collapsed="false">
      <c r="F20" s="70"/>
      <c r="G20" s="71"/>
      <c r="H20" s="53"/>
      <c r="I20" s="72"/>
      <c r="J20" s="72"/>
      <c r="K20" s="72"/>
      <c r="L20" s="72"/>
      <c r="M20" s="72"/>
      <c r="N20" s="72"/>
      <c r="O20" s="72"/>
      <c r="P20" s="72"/>
      <c r="Q20" s="72"/>
    </row>
    <row r="21" customFormat="false" ht="45.75" hidden="false" customHeight="true" outlineLevel="0" collapsed="false">
      <c r="F21" s="73"/>
      <c r="G21" s="71"/>
      <c r="H21" s="53"/>
      <c r="I21" s="72"/>
      <c r="J21" s="72"/>
      <c r="K21" s="72"/>
      <c r="L21" s="72"/>
      <c r="M21" s="72"/>
      <c r="N21" s="72"/>
      <c r="O21" s="72"/>
      <c r="P21" s="72"/>
      <c r="Q21" s="72"/>
    </row>
    <row r="22" customFormat="false" ht="31.5" hidden="false" customHeight="false" outlineLevel="0" collapsed="false">
      <c r="F22" s="73"/>
      <c r="G22" s="71"/>
      <c r="H22" s="74"/>
      <c r="I22" s="72"/>
      <c r="J22" s="72"/>
      <c r="K22" s="72"/>
      <c r="L22" s="72"/>
      <c r="M22" s="72"/>
      <c r="N22" s="72"/>
      <c r="O22" s="72"/>
      <c r="P22" s="72"/>
      <c r="Q22" s="72"/>
    </row>
    <row r="23" customFormat="false" ht="13.8" hidden="false" customHeight="false" outlineLevel="0" collapsed="false">
      <c r="F23" s="75"/>
      <c r="G23" s="71"/>
      <c r="H23" s="76"/>
      <c r="I23" s="72"/>
      <c r="J23" s="72"/>
      <c r="K23" s="72"/>
      <c r="L23" s="72"/>
      <c r="M23" s="72"/>
      <c r="N23" s="72"/>
      <c r="O23" s="72"/>
      <c r="P23" s="72"/>
      <c r="Q23" s="72"/>
    </row>
    <row r="24" customFormat="false" ht="13.8" hidden="false" customHeight="false" outlineLevel="0" collapsed="false">
      <c r="F24" s="75"/>
      <c r="G24" s="71"/>
      <c r="H24" s="53"/>
      <c r="I24" s="72"/>
      <c r="J24" s="72"/>
      <c r="K24" s="72"/>
      <c r="L24" s="72"/>
      <c r="M24" s="72"/>
      <c r="N24" s="72"/>
      <c r="O24" s="72"/>
      <c r="P24" s="72"/>
      <c r="Q24" s="72"/>
    </row>
    <row r="25" customFormat="false" ht="13.8" hidden="false" customHeight="false" outlineLevel="0" collapsed="false">
      <c r="F25" s="70"/>
      <c r="G25" s="71"/>
      <c r="H25" s="53"/>
      <c r="I25" s="72"/>
      <c r="J25" s="72"/>
      <c r="K25" s="72"/>
      <c r="L25" s="72"/>
      <c r="M25" s="72"/>
      <c r="N25" s="72"/>
      <c r="O25" s="72"/>
      <c r="P25" s="72"/>
      <c r="Q25" s="72"/>
    </row>
    <row r="26" customFormat="false" ht="13.8" hidden="false" customHeight="false" outlineLevel="0" collapsed="false">
      <c r="F26" s="70"/>
      <c r="G26" s="71"/>
      <c r="H26" s="53"/>
      <c r="I26" s="72"/>
      <c r="J26" s="72"/>
      <c r="K26" s="72"/>
      <c r="L26" s="72"/>
      <c r="M26" s="72"/>
      <c r="N26" s="72"/>
      <c r="O26" s="72"/>
      <c r="P26" s="72"/>
      <c r="Q26" s="72"/>
    </row>
    <row r="27" customFormat="false" ht="13.8" hidden="false" customHeight="false" outlineLevel="0" collapsed="false">
      <c r="F27" s="70"/>
      <c r="G27" s="71"/>
      <c r="H27" s="53"/>
      <c r="I27" s="72"/>
      <c r="J27" s="72"/>
      <c r="K27" s="72"/>
      <c r="L27" s="72"/>
      <c r="M27" s="72"/>
      <c r="N27" s="72"/>
      <c r="O27" s="72"/>
      <c r="P27" s="72"/>
      <c r="Q27" s="72"/>
    </row>
    <row r="28" customFormat="false" ht="13.8" hidden="false" customHeight="false" outlineLevel="0" collapsed="false">
      <c r="F28" s="70"/>
      <c r="G28" s="71"/>
      <c r="H28" s="53"/>
      <c r="I28" s="72"/>
      <c r="J28" s="72"/>
      <c r="K28" s="72"/>
      <c r="L28" s="72"/>
      <c r="M28" s="72"/>
      <c r="N28" s="72"/>
      <c r="O28" s="72"/>
      <c r="P28" s="72"/>
      <c r="Q28" s="72"/>
    </row>
    <row r="29" customFormat="false" ht="13.8" hidden="false" customHeight="false" outlineLevel="0" collapsed="false">
      <c r="F29" s="70"/>
      <c r="G29" s="71"/>
      <c r="H29" s="53"/>
      <c r="I29" s="72"/>
      <c r="J29" s="72"/>
      <c r="K29" s="72"/>
      <c r="L29" s="72"/>
      <c r="M29" s="72"/>
      <c r="N29" s="72"/>
      <c r="O29" s="72"/>
      <c r="P29" s="72"/>
      <c r="Q29" s="72"/>
    </row>
    <row r="30" customFormat="false" ht="13.8" hidden="false" customHeight="false" outlineLevel="0" collapsed="false">
      <c r="F30" s="70"/>
      <c r="G30" s="71"/>
      <c r="H30" s="53"/>
      <c r="I30" s="72"/>
      <c r="J30" s="72"/>
      <c r="K30" s="72"/>
      <c r="L30" s="72"/>
      <c r="M30" s="72"/>
      <c r="N30" s="72"/>
      <c r="O30" s="72"/>
      <c r="P30" s="72"/>
      <c r="Q30" s="72"/>
    </row>
    <row r="31" customFormat="false" ht="13.8" hidden="false" customHeight="false" outlineLevel="0" collapsed="false">
      <c r="F31" s="70"/>
      <c r="G31" s="71"/>
      <c r="H31" s="53"/>
      <c r="I31" s="72"/>
      <c r="J31" s="72"/>
      <c r="K31" s="72"/>
      <c r="L31" s="72"/>
      <c r="M31" s="72"/>
      <c r="N31" s="72"/>
      <c r="O31" s="72"/>
      <c r="P31" s="72"/>
      <c r="Q31" s="72"/>
    </row>
    <row r="32" customFormat="false" ht="13.8" hidden="false" customHeight="false" outlineLevel="0" collapsed="false">
      <c r="F32" s="70"/>
      <c r="G32" s="71"/>
      <c r="H32" s="53"/>
      <c r="I32" s="72"/>
      <c r="J32" s="72"/>
      <c r="K32" s="72"/>
      <c r="L32" s="72"/>
      <c r="M32" s="72"/>
      <c r="N32" s="72"/>
      <c r="O32" s="72"/>
      <c r="P32" s="72"/>
      <c r="Q32" s="72"/>
    </row>
    <row r="33" customFormat="false" ht="13.8" hidden="false" customHeight="false" outlineLevel="0" collapsed="false">
      <c r="F33" s="70"/>
      <c r="G33" s="71"/>
      <c r="H33" s="53"/>
      <c r="I33" s="72"/>
      <c r="J33" s="72"/>
      <c r="K33" s="72"/>
      <c r="L33" s="72"/>
      <c r="M33" s="72"/>
      <c r="N33" s="72"/>
      <c r="O33" s="72"/>
      <c r="P33" s="72"/>
      <c r="Q33" s="72"/>
    </row>
    <row r="34" s="77" customFormat="true" ht="15" hidden="false" customHeight="false" outlineLevel="0" collapsed="false">
      <c r="F34" s="70"/>
      <c r="G34" s="78"/>
      <c r="I34" s="72"/>
      <c r="J34" s="72"/>
      <c r="K34" s="72"/>
      <c r="L34" s="72"/>
      <c r="M34" s="72"/>
      <c r="N34" s="72"/>
      <c r="O34" s="72"/>
      <c r="P34" s="72"/>
      <c r="Q34" s="72"/>
    </row>
    <row r="35" s="77" customFormat="true" ht="15" hidden="false" customHeight="false" outlineLevel="0" collapsed="false">
      <c r="F35" s="70"/>
      <c r="G35" s="78"/>
      <c r="I35" s="72"/>
      <c r="J35" s="72"/>
      <c r="K35" s="72"/>
      <c r="L35" s="72"/>
      <c r="M35" s="72"/>
      <c r="N35" s="72"/>
      <c r="O35" s="72"/>
      <c r="P35" s="72"/>
      <c r="Q35" s="72"/>
    </row>
    <row r="36" s="77" customFormat="true" ht="15" hidden="false" customHeight="false" outlineLevel="0" collapsed="false">
      <c r="F36" s="70"/>
      <c r="G36" s="78"/>
      <c r="I36" s="72"/>
      <c r="J36" s="72"/>
      <c r="K36" s="72"/>
      <c r="L36" s="72"/>
      <c r="M36" s="72"/>
      <c r="N36" s="72"/>
      <c r="O36" s="72"/>
      <c r="P36" s="72"/>
      <c r="Q36" s="72"/>
    </row>
    <row r="37" s="77" customFormat="true" ht="15" hidden="false" customHeight="false" outlineLevel="0" collapsed="false">
      <c r="F37" s="70"/>
      <c r="G37" s="78"/>
      <c r="I37" s="72"/>
      <c r="J37" s="72"/>
      <c r="K37" s="72"/>
      <c r="L37" s="72"/>
      <c r="M37" s="72"/>
      <c r="N37" s="72"/>
      <c r="O37" s="72"/>
      <c r="P37" s="72"/>
      <c r="Q37" s="72"/>
    </row>
    <row r="38" s="77" customFormat="true" ht="15" hidden="false" customHeight="false" outlineLevel="0" collapsed="false">
      <c r="F38" s="70"/>
      <c r="G38" s="78"/>
      <c r="I38" s="72"/>
      <c r="J38" s="72"/>
      <c r="K38" s="72"/>
      <c r="L38" s="72"/>
      <c r="M38" s="72"/>
      <c r="N38" s="72"/>
      <c r="O38" s="72"/>
      <c r="P38" s="72"/>
      <c r="Q38" s="72"/>
    </row>
    <row r="39" s="77" customFormat="true" ht="15" hidden="false" customHeight="false" outlineLevel="0" collapsed="false">
      <c r="F39" s="70"/>
      <c r="G39" s="78"/>
      <c r="I39" s="72"/>
      <c r="J39" s="72"/>
      <c r="K39" s="72"/>
      <c r="L39" s="72"/>
      <c r="M39" s="72"/>
      <c r="N39" s="72"/>
      <c r="O39" s="72"/>
      <c r="P39" s="72"/>
      <c r="Q39" s="72"/>
    </row>
    <row r="40" s="77" customFormat="true" ht="15" hidden="false" customHeight="false" outlineLevel="0" collapsed="false">
      <c r="F40" s="70"/>
      <c r="G40" s="78"/>
      <c r="H40" s="53"/>
      <c r="I40" s="72"/>
      <c r="J40" s="72"/>
      <c r="K40" s="72"/>
      <c r="L40" s="72"/>
      <c r="M40" s="72"/>
      <c r="N40" s="72"/>
      <c r="O40" s="72"/>
      <c r="P40" s="72"/>
      <c r="Q40" s="72"/>
    </row>
    <row r="41" s="77" customFormat="true" ht="15" hidden="false" customHeight="false" outlineLevel="0" collapsed="false">
      <c r="F41" s="70"/>
      <c r="G41" s="71"/>
      <c r="H41" s="53"/>
      <c r="I41" s="72"/>
      <c r="J41" s="72"/>
      <c r="K41" s="72"/>
      <c r="L41" s="72"/>
      <c r="M41" s="72"/>
      <c r="N41" s="72"/>
      <c r="O41" s="72"/>
      <c r="P41" s="72"/>
      <c r="Q41" s="72"/>
    </row>
    <row r="42" s="77" customFormat="true" ht="15" hidden="false" customHeight="false" outlineLevel="0" collapsed="false">
      <c r="F42" s="70"/>
      <c r="G42" s="71"/>
      <c r="H42" s="53"/>
      <c r="I42" s="72"/>
      <c r="J42" s="72"/>
      <c r="K42" s="72"/>
      <c r="L42" s="72"/>
      <c r="M42" s="72"/>
      <c r="N42" s="72"/>
      <c r="O42" s="72"/>
      <c r="P42" s="72"/>
      <c r="Q42" s="72"/>
    </row>
    <row r="43" s="77" customFormat="true" ht="15" hidden="false" customHeight="false" outlineLevel="0" collapsed="false">
      <c r="F43" s="70"/>
      <c r="G43" s="71"/>
      <c r="H43" s="53"/>
      <c r="I43" s="72"/>
      <c r="J43" s="72"/>
      <c r="K43" s="72"/>
      <c r="L43" s="72"/>
      <c r="M43" s="72"/>
      <c r="N43" s="72"/>
      <c r="O43" s="72"/>
      <c r="P43" s="72"/>
      <c r="Q43" s="72"/>
    </row>
    <row r="44" s="77" customFormat="true" ht="15" hidden="false" customHeight="false" outlineLevel="0" collapsed="false">
      <c r="F44" s="70"/>
      <c r="G44" s="71"/>
      <c r="H44" s="53"/>
      <c r="I44" s="72"/>
      <c r="J44" s="72"/>
      <c r="K44" s="72"/>
      <c r="L44" s="72"/>
      <c r="M44" s="72"/>
      <c r="N44" s="72"/>
      <c r="O44" s="72"/>
      <c r="P44" s="72"/>
      <c r="Q44" s="72"/>
    </row>
    <row r="45" s="77" customFormat="true" ht="15" hidden="false" customHeight="false" outlineLevel="0" collapsed="false">
      <c r="F45" s="75"/>
      <c r="G45" s="71"/>
      <c r="H45" s="53"/>
      <c r="I45" s="72"/>
      <c r="J45" s="72"/>
      <c r="K45" s="72"/>
      <c r="L45" s="72"/>
      <c r="M45" s="72"/>
      <c r="N45" s="72"/>
      <c r="O45" s="72"/>
      <c r="P45" s="72"/>
      <c r="Q45" s="72"/>
    </row>
    <row r="46" s="77" customFormat="true" ht="15" hidden="false" customHeight="false" outlineLevel="0" collapsed="false">
      <c r="F46" s="70"/>
      <c r="G46" s="71"/>
      <c r="H46" s="53"/>
      <c r="I46" s="72"/>
      <c r="J46" s="72"/>
      <c r="K46" s="72"/>
      <c r="L46" s="72"/>
      <c r="M46" s="72"/>
      <c r="N46" s="72"/>
      <c r="O46" s="72"/>
      <c r="P46" s="72"/>
      <c r="Q46" s="72"/>
    </row>
    <row r="47" s="77" customFormat="true" ht="15" hidden="false" customHeight="false" outlineLevel="0" collapsed="false">
      <c r="F47" s="70"/>
      <c r="G47" s="71"/>
      <c r="H47" s="53"/>
      <c r="I47" s="72"/>
      <c r="J47" s="72"/>
      <c r="K47" s="72"/>
      <c r="L47" s="72"/>
      <c r="M47" s="72"/>
      <c r="N47" s="72"/>
      <c r="O47" s="72"/>
      <c r="P47" s="72"/>
      <c r="Q47" s="72"/>
    </row>
    <row r="48" s="77" customFormat="true" ht="15" hidden="false" customHeight="false" outlineLevel="0" collapsed="false">
      <c r="F48" s="70"/>
      <c r="G48" s="71"/>
      <c r="H48" s="53"/>
      <c r="I48" s="72"/>
      <c r="J48" s="72"/>
      <c r="K48" s="72"/>
      <c r="L48" s="72"/>
      <c r="M48" s="72"/>
      <c r="N48" s="72"/>
      <c r="O48" s="72"/>
      <c r="P48" s="72"/>
      <c r="Q48" s="72"/>
    </row>
    <row r="49" s="77" customFormat="true" ht="15" hidden="false" customHeight="false" outlineLevel="0" collapsed="false">
      <c r="F49" s="70"/>
      <c r="G49" s="71"/>
      <c r="H49" s="53"/>
      <c r="I49" s="72"/>
      <c r="J49" s="72"/>
      <c r="K49" s="72"/>
      <c r="L49" s="72"/>
      <c r="M49" s="72"/>
      <c r="N49" s="72"/>
      <c r="O49" s="72"/>
      <c r="P49" s="72"/>
      <c r="Q49" s="72"/>
    </row>
    <row r="50" s="77" customFormat="true" ht="15" hidden="false" customHeight="false" outlineLevel="0" collapsed="false">
      <c r="F50" s="70"/>
      <c r="G50" s="71"/>
      <c r="H50" s="53"/>
      <c r="I50" s="72"/>
      <c r="J50" s="72"/>
      <c r="K50" s="72"/>
      <c r="L50" s="72"/>
      <c r="M50" s="72"/>
      <c r="N50" s="72"/>
      <c r="O50" s="72"/>
      <c r="P50" s="72"/>
      <c r="Q50" s="72"/>
    </row>
    <row r="51" s="77" customFormat="true" ht="15" hidden="false" customHeight="false" outlineLevel="0" collapsed="false">
      <c r="F51" s="70"/>
      <c r="G51" s="71"/>
      <c r="H51" s="53"/>
      <c r="I51" s="79"/>
      <c r="J51" s="79"/>
      <c r="K51" s="72"/>
      <c r="L51" s="72"/>
      <c r="M51" s="72"/>
      <c r="N51" s="72"/>
      <c r="O51" s="72"/>
      <c r="P51" s="72"/>
      <c r="Q51" s="72"/>
    </row>
    <row r="52" s="77" customFormat="true" ht="15" hidden="false" customHeight="false" outlineLevel="0" collapsed="false">
      <c r="F52" s="70"/>
      <c r="G52" s="71"/>
      <c r="H52" s="53"/>
      <c r="I52" s="72"/>
      <c r="J52" s="72"/>
      <c r="K52" s="72"/>
      <c r="L52" s="72"/>
      <c r="M52" s="72"/>
      <c r="N52" s="72"/>
      <c r="O52" s="72"/>
      <c r="P52" s="72"/>
      <c r="Q52" s="72"/>
    </row>
    <row r="53" s="77" customFormat="true" ht="15" hidden="false" customHeight="false" outlineLevel="0" collapsed="false">
      <c r="F53" s="70"/>
      <c r="G53" s="71"/>
      <c r="H53" s="53"/>
      <c r="I53" s="72"/>
      <c r="J53" s="72"/>
      <c r="K53" s="72"/>
      <c r="L53" s="72"/>
      <c r="M53" s="72"/>
      <c r="N53" s="72"/>
      <c r="O53" s="72"/>
      <c r="P53" s="72"/>
      <c r="Q53" s="72"/>
    </row>
    <row r="54" s="77" customFormat="true" ht="15" hidden="false" customHeight="false" outlineLevel="0" collapsed="false">
      <c r="F54" s="70"/>
      <c r="G54" s="71"/>
      <c r="H54" s="53"/>
      <c r="I54" s="72"/>
      <c r="J54" s="72"/>
      <c r="K54" s="72"/>
      <c r="L54" s="72"/>
      <c r="M54" s="72"/>
      <c r="N54" s="72"/>
      <c r="O54" s="72"/>
      <c r="P54" s="72"/>
      <c r="Q54" s="72"/>
    </row>
    <row r="55" s="77" customFormat="true" ht="15" hidden="false" customHeight="false" outlineLevel="0" collapsed="false">
      <c r="F55" s="70"/>
      <c r="G55" s="71"/>
      <c r="H55" s="53"/>
      <c r="I55" s="72"/>
      <c r="J55" s="72"/>
      <c r="K55" s="72"/>
      <c r="L55" s="72"/>
      <c r="M55" s="72"/>
      <c r="N55" s="72"/>
      <c r="O55" s="72"/>
      <c r="P55" s="72"/>
      <c r="Q55" s="72"/>
    </row>
    <row r="56" s="77" customFormat="true" ht="15" hidden="false" customHeight="false" outlineLevel="0" collapsed="false">
      <c r="F56" s="70"/>
      <c r="G56" s="71"/>
      <c r="H56" s="53"/>
      <c r="I56" s="72"/>
      <c r="J56" s="72"/>
      <c r="K56" s="72"/>
      <c r="L56" s="72"/>
      <c r="M56" s="72"/>
      <c r="N56" s="72"/>
      <c r="O56" s="72"/>
      <c r="P56" s="72"/>
      <c r="Q56" s="72"/>
    </row>
    <row r="57" s="77" customFormat="true" ht="15" hidden="false" customHeight="false" outlineLevel="0" collapsed="false">
      <c r="F57" s="70"/>
      <c r="G57" s="71"/>
      <c r="H57" s="53"/>
      <c r="I57" s="72"/>
      <c r="J57" s="72"/>
      <c r="K57" s="72"/>
      <c r="L57" s="72"/>
      <c r="M57" s="72"/>
      <c r="N57" s="72"/>
      <c r="O57" s="72"/>
      <c r="P57" s="72"/>
      <c r="Q57" s="72"/>
    </row>
    <row r="58" s="77" customFormat="true" ht="15" hidden="false" customHeight="false" outlineLevel="0" collapsed="false">
      <c r="F58" s="70"/>
      <c r="G58" s="71"/>
      <c r="H58" s="53"/>
      <c r="I58" s="72"/>
      <c r="J58" s="72"/>
      <c r="K58" s="72"/>
      <c r="L58" s="72"/>
      <c r="M58" s="72"/>
      <c r="N58" s="72"/>
      <c r="O58" s="72"/>
      <c r="P58" s="72"/>
      <c r="Q58" s="72"/>
    </row>
    <row r="59" s="77" customFormat="true" ht="15" hidden="false" customHeight="false" outlineLevel="0" collapsed="false">
      <c r="F59" s="70"/>
      <c r="G59" s="71"/>
      <c r="H59" s="53"/>
      <c r="I59" s="72"/>
      <c r="J59" s="72"/>
      <c r="K59" s="72"/>
      <c r="L59" s="72"/>
      <c r="M59" s="72"/>
      <c r="N59" s="72"/>
      <c r="O59" s="72"/>
      <c r="P59" s="72"/>
      <c r="Q59" s="72"/>
    </row>
    <row r="60" s="77" customFormat="true" ht="15" hidden="false" customHeight="false" outlineLevel="0" collapsed="false">
      <c r="F60" s="70"/>
      <c r="G60" s="71"/>
      <c r="H60" s="53"/>
      <c r="I60" s="72"/>
      <c r="J60" s="72"/>
      <c r="K60" s="72"/>
      <c r="L60" s="72"/>
      <c r="M60" s="72"/>
      <c r="N60" s="72"/>
      <c r="O60" s="72"/>
      <c r="P60" s="72"/>
      <c r="Q60" s="72"/>
    </row>
    <row r="61" s="77" customFormat="true" ht="15" hidden="false" customHeight="false" outlineLevel="0" collapsed="false">
      <c r="F61" s="75"/>
      <c r="G61" s="71"/>
      <c r="H61" s="53"/>
      <c r="I61" s="72"/>
      <c r="J61" s="72"/>
      <c r="K61" s="72"/>
      <c r="L61" s="72"/>
      <c r="M61" s="72"/>
      <c r="N61" s="72"/>
      <c r="O61" s="72"/>
      <c r="P61" s="72"/>
      <c r="Q61" s="72"/>
    </row>
    <row r="62" s="77" customFormat="true" ht="15" hidden="false" customHeight="false" outlineLevel="0" collapsed="false">
      <c r="F62" s="70"/>
      <c r="G62" s="71"/>
      <c r="H62" s="53"/>
      <c r="I62" s="72"/>
      <c r="J62" s="72"/>
      <c r="K62" s="72"/>
      <c r="L62" s="72"/>
      <c r="M62" s="72"/>
      <c r="N62" s="72"/>
      <c r="O62" s="72"/>
      <c r="P62" s="72"/>
      <c r="Q62" s="72"/>
    </row>
    <row r="63" s="77" customFormat="true" ht="15" hidden="false" customHeight="false" outlineLevel="0" collapsed="false">
      <c r="F63" s="70"/>
      <c r="G63" s="71"/>
      <c r="H63" s="53"/>
      <c r="I63" s="72"/>
      <c r="J63" s="72"/>
      <c r="K63" s="72"/>
      <c r="L63" s="72"/>
      <c r="M63" s="72"/>
      <c r="N63" s="72"/>
      <c r="O63" s="72"/>
      <c r="P63" s="72"/>
      <c r="Q63" s="72"/>
    </row>
    <row r="64" s="77" customFormat="true" ht="15" hidden="false" customHeight="false" outlineLevel="0" collapsed="false">
      <c r="F64" s="70"/>
      <c r="G64" s="71"/>
      <c r="H64" s="53"/>
      <c r="I64" s="72"/>
      <c r="J64" s="72"/>
      <c r="K64" s="72"/>
      <c r="L64" s="72"/>
      <c r="M64" s="72"/>
      <c r="N64" s="72"/>
      <c r="O64" s="72"/>
      <c r="P64" s="72"/>
      <c r="Q64" s="72"/>
    </row>
    <row r="65" s="77" customFormat="true" ht="15" hidden="false" customHeight="false" outlineLevel="0" collapsed="false">
      <c r="F65" s="70"/>
      <c r="G65" s="71"/>
      <c r="H65" s="53"/>
      <c r="I65" s="72"/>
      <c r="J65" s="72"/>
      <c r="K65" s="72"/>
      <c r="L65" s="72"/>
      <c r="M65" s="72"/>
      <c r="N65" s="72"/>
      <c r="O65" s="72"/>
      <c r="P65" s="72"/>
      <c r="Q65" s="72"/>
    </row>
    <row r="66" s="77" customFormat="true" ht="15" hidden="false" customHeight="false" outlineLevel="0" collapsed="false">
      <c r="F66" s="70"/>
      <c r="G66" s="71"/>
      <c r="H66" s="53"/>
      <c r="I66" s="72"/>
      <c r="J66" s="72"/>
      <c r="K66" s="72"/>
      <c r="L66" s="72"/>
      <c r="M66" s="72"/>
      <c r="N66" s="72"/>
      <c r="O66" s="72"/>
      <c r="P66" s="72"/>
      <c r="Q66" s="72"/>
    </row>
    <row r="67" s="77" customFormat="true" ht="15" hidden="false" customHeight="false" outlineLevel="0" collapsed="false">
      <c r="F67" s="70"/>
      <c r="G67" s="71"/>
      <c r="H67" s="53"/>
      <c r="I67" s="72"/>
      <c r="J67" s="72"/>
      <c r="K67" s="72"/>
      <c r="L67" s="72"/>
      <c r="M67" s="72"/>
      <c r="N67" s="72"/>
      <c r="O67" s="72"/>
      <c r="P67" s="72"/>
      <c r="Q67" s="72"/>
    </row>
    <row r="68" s="77" customFormat="true" ht="15" hidden="false" customHeight="false" outlineLevel="0" collapsed="false">
      <c r="F68" s="70"/>
      <c r="G68" s="71"/>
      <c r="H68" s="53"/>
      <c r="I68" s="72"/>
      <c r="J68" s="72"/>
      <c r="K68" s="72"/>
      <c r="L68" s="72"/>
      <c r="M68" s="72"/>
      <c r="N68" s="72"/>
      <c r="O68" s="72"/>
      <c r="P68" s="72"/>
      <c r="Q68" s="72"/>
    </row>
  </sheetData>
  <mergeCells count="1">
    <mergeCell ref="A1:Q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444D1-F22E-4C06-856F-072B603187E9}"/>
</file>

<file path=customXml/itemProps2.xml><?xml version="1.0" encoding="utf-8"?>
<ds:datastoreItem xmlns:ds="http://schemas.openxmlformats.org/officeDocument/2006/customXml" ds:itemID="{F72583A7-9754-41BE-AED2-B9AFA67CB7CF}"/>
</file>

<file path=customXml/itemProps3.xml><?xml version="1.0" encoding="utf-8"?>
<ds:datastoreItem xmlns:ds="http://schemas.openxmlformats.org/officeDocument/2006/customXml" ds:itemID="{DEE009EB-B4F1-48BD-A72F-B77B213E52F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Federica Di Paolo</dc:creator>
  <dc:description/>
  <dc:language>it-IT</dc:language>
  <cp:lastModifiedBy/>
  <dcterms:modified xsi:type="dcterms:W3CDTF">2025-01-15T22:47:22Z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14c7fa56-b89b-4f39-b77c-100c2a25da83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2024-11-26T07:22:14Z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