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r_tomei_governo_it/Documents/Desktop/MARCHE NEW/ACCORDO_marche/03_modifica accordo per COTIV_26_6_25/CONCLUSIONE/"/>
    </mc:Choice>
  </mc:AlternateContent>
  <xr:revisionPtr revIDLastSave="8" documentId="8_{2D30E39F-2D47-450B-98AD-89323BC17AB9}" xr6:coauthVersionLast="47" xr6:coauthVersionMax="47" xr10:uidLastSave="{0D142056-436F-4B5B-8CD2-A50396ADBAC7}"/>
  <bookViews>
    <workbookView xWindow="-110" yWindow="-110" windowWidth="19420" windowHeight="10300" tabRatio="814" firstSheet="1" activeTab="4" xr2:uid="{00000000-000D-0000-FFFF-FFFF00000000}"/>
  </bookViews>
  <sheets>
    <sheet name="Tabella Articolo 3" sheetId="1" r:id="rId1"/>
    <sheet name="Allegato A1_Elenco interventi" sheetId="2" r:id="rId2"/>
    <sheet name="Allegato A2_Anticipazioni" sheetId="3" r:id="rId3"/>
    <sheet name="Allegato A3  - Fondo di Rotazio" sheetId="4" r:id="rId4"/>
    <sheet name="Allegato B1__Piano fin. accordo" sheetId="5" r:id="rId5"/>
    <sheet name="All.B2–Piano fin.int quota FSC" sheetId="8" r:id="rId6"/>
    <sheet name="All.B3–Piano fin.int quota FdR" sheetId="9" r:id="rId7"/>
  </sheets>
  <definedNames>
    <definedName name="_xlnm._FilterDatabase" localSheetId="5" hidden="1">'All.B2–Piano fin.int quota FSC'!$A$2:$T$19</definedName>
    <definedName name="_xlnm._FilterDatabase" localSheetId="6" hidden="1">'All.B3–Piano fin.int quota FdR'!$A$2:$Q$40</definedName>
    <definedName name="_xlnm._FilterDatabase" localSheetId="1" hidden="1">'Allegato A1_Elenco interventi'!$A$2:$P$20</definedName>
    <definedName name="_xlnm._FilterDatabase" localSheetId="3" hidden="1">'Allegato A3  - Fondo di Rotazio'!$A$2:$P$41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FRQN3r3IWxi1hvxj2oKh0366t/e62RiiQVczG0dgd28="/>
    </ext>
  </extLst>
</workbook>
</file>

<file path=xl/calcChain.xml><?xml version="1.0" encoding="utf-8"?>
<calcChain xmlns="http://schemas.openxmlformats.org/spreadsheetml/2006/main">
  <c r="H19" i="8" l="1"/>
  <c r="J19" i="8"/>
  <c r="K19" i="8"/>
  <c r="I19" i="8"/>
  <c r="O19" i="8" l="1"/>
  <c r="P19" i="8"/>
  <c r="Q19" i="8"/>
  <c r="R19" i="8"/>
  <c r="S19" i="8"/>
  <c r="N19" i="8"/>
  <c r="D4" i="1" l="1"/>
  <c r="D9" i="1"/>
  <c r="D10" i="1"/>
  <c r="H4" i="1"/>
  <c r="H42" i="4"/>
  <c r="H20" i="2"/>
  <c r="I20" i="2"/>
  <c r="J20" i="2"/>
  <c r="G9" i="2"/>
  <c r="G20" i="2" s="1"/>
  <c r="Q42" i="9"/>
  <c r="P42" i="9"/>
  <c r="O42" i="9"/>
  <c r="N42" i="9"/>
  <c r="M42" i="9"/>
  <c r="L42" i="9"/>
  <c r="K42" i="9"/>
  <c r="H42" i="9"/>
  <c r="I26" i="9"/>
  <c r="I42" i="9" s="1"/>
  <c r="M19" i="8"/>
  <c r="L19" i="8"/>
  <c r="T14" i="8"/>
  <c r="T19" i="8" s="1"/>
  <c r="E11" i="1" l="1"/>
  <c r="K3" i="5"/>
  <c r="G42" i="4"/>
  <c r="J11" i="1"/>
  <c r="H11" i="1"/>
  <c r="G11" i="1"/>
  <c r="F11" i="1"/>
  <c r="D11" i="1"/>
  <c r="D12" i="1" s="1"/>
  <c r="C11" i="1"/>
  <c r="C12" i="1" s="1"/>
  <c r="B11" i="1"/>
  <c r="B12" i="1" s="1"/>
  <c r="I10" i="1"/>
  <c r="I9" i="1"/>
  <c r="I8" i="1"/>
  <c r="I7" i="1"/>
  <c r="I6" i="1"/>
  <c r="I5" i="1"/>
  <c r="I4" i="1"/>
  <c r="I11" i="1" l="1"/>
</calcChain>
</file>

<file path=xl/sharedStrings.xml><?xml version="1.0" encoding="utf-8"?>
<sst xmlns="http://schemas.openxmlformats.org/spreadsheetml/2006/main" count="729" uniqueCount="284">
  <si>
    <t>AMBITI DI INTERVENTO</t>
  </si>
  <si>
    <t>Assegnazione FSC 21-27</t>
  </si>
  <si>
    <t>Fondo di Rotazione ex legge 183/1987</t>
  </si>
  <si>
    <t>Cofinanziamento nuovi interventi</t>
  </si>
  <si>
    <t>Ammontare complessivo investimenti</t>
  </si>
  <si>
    <t>Numero interventi/
linee di azione</t>
  </si>
  <si>
    <t>Risorse FSC 
21-27 
(ass. ordinaria)</t>
  </si>
  <si>
    <t>(1) Risorse FSC 
21-27 (Anticipazione)</t>
  </si>
  <si>
    <t>Totale Assegnazione
FSC 21-27</t>
  </si>
  <si>
    <t>Altre Risorse Ordinarie Regionali e Locali</t>
  </si>
  <si>
    <t>Altre Risorse Ordinarie Nazionali</t>
  </si>
  <si>
    <t>Totale Co-finanziamento con altre risorse</t>
  </si>
  <si>
    <t>Trasporti e mobilità</t>
  </si>
  <si>
    <t>Competitività imprese</t>
  </si>
  <si>
    <t>Istruzione e formazione</t>
  </si>
  <si>
    <t xml:space="preserve">Cultura </t>
  </si>
  <si>
    <t>Lavoro e occupabilità</t>
  </si>
  <si>
    <t>Sociale e salute</t>
  </si>
  <si>
    <t>Capacità amministrativa</t>
  </si>
  <si>
    <t>Totale Aree Tematiche</t>
  </si>
  <si>
    <t>Totale Assegnazione FSC 21-27</t>
  </si>
  <si>
    <t>(1) Risorse già assegnate: anticipazioni disposte con delibere CIPESS; assegnate con provvedimenti di legge; ecc.  - Include anche le risorse definanziate ex Delibera 16/2023 e riprogrammate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</si>
  <si>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</si>
  <si>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</si>
  <si>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</si>
  <si>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</si>
  <si>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</si>
  <si>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</si>
  <si>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</si>
  <si>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</si>
  <si>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FDR LEGGE 183/87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</si>
  <si>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</si>
  <si>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</si>
  <si>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</si>
  <si>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</si>
  <si>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</si>
  <si>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</si>
  <si>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FSCRI_RI_1293</t>
  </si>
  <si>
    <t>REGIONE MARCHE / COMUNE DI FANO</t>
  </si>
  <si>
    <t>07.TRASPORTI E MOBILITÀ</t>
  </si>
  <si>
    <t>07.03 TRASPORTO MARITTIMO E LOGISTICA</t>
  </si>
  <si>
    <t>E37F23000050001</t>
  </si>
  <si>
    <t>MANUTENZIONE STRAORDINARIA PER LAVORI DI DRAGAGGIO DELL'AREA DEL PORTO DI FANO - BACINO D'EVOLUZIONE</t>
  </si>
  <si>
    <t/>
  </si>
  <si>
    <t>1_SEMESTRE_2024</t>
  </si>
  <si>
    <t>1_SEMESTRE_2025</t>
  </si>
  <si>
    <t>2_SEMESTRE_2028</t>
  </si>
  <si>
    <t>FSCRI_RI_1303</t>
  </si>
  <si>
    <t>REGIONE MARCHE / ANAS</t>
  </si>
  <si>
    <t>07.01 TRASPORTO STRADALE</t>
  </si>
  <si>
    <t>B41B23000600001</t>
  </si>
  <si>
    <t>COLLEGAMENTO SS76-E78 PEDEMONTANA DELLE MARCHE: LOTTO 1 CARPEGNA - LUNANO (1° STRALCIO)</t>
  </si>
  <si>
    <t>2_SEMESTRE_2031</t>
  </si>
  <si>
    <t>FSCRI_RI_1309</t>
  </si>
  <si>
    <t>REGIONE MARCHE - ANAS</t>
  </si>
  <si>
    <t>B11B23000470001</t>
  </si>
  <si>
    <t>BYPASS PRESSO LA FRAZIONE DI PORTO POTENZA PICENA NEL COMUNE DI POTENZA PICENA - 1° STRALCIO</t>
  </si>
  <si>
    <t>2_SEMESTRE_2030</t>
  </si>
  <si>
    <t>FSCRI_RI_180</t>
  </si>
  <si>
    <t>REGIONE MARCHE / REGIONE MARCHE</t>
  </si>
  <si>
    <t>B61B21006470003</t>
  </si>
  <si>
    <t>BRETELLA DI COLLEGAMENTO TRA LA SS 77 VAL DI CHIENTI E LA STATALE 16 VERSO PORTO SANT’ELPIDIO</t>
  </si>
  <si>
    <t>2_SEMESTRE_2023</t>
  </si>
  <si>
    <t>FSCRI_RI_183</t>
  </si>
  <si>
    <t>REGIONE MARCHE / COMUNE DI SENIGALLIA</t>
  </si>
  <si>
    <t>H16E24000000001</t>
  </si>
  <si>
    <t>LAVORI DI DRAGAGGIO E DI COMPLETAMENTO DI OPERE PREVISTE NEL PRP DEL PORTO DI SENIGALLIA</t>
  </si>
  <si>
    <t>2_SEMESTRE_2029</t>
  </si>
  <si>
    <t>FSCRI_RI_187</t>
  </si>
  <si>
    <t>REGIONE MARCHE</t>
  </si>
  <si>
    <t>B41B23000590003</t>
  </si>
  <si>
    <t>VARIANTE SS16 FANO-MAROTTA (1° STRALCIO)</t>
  </si>
  <si>
    <t>FSCRI_RI_189</t>
  </si>
  <si>
    <t>B21B23000660001</t>
  </si>
  <si>
    <t>COLLEGAMENTO VILLA POTENZA - SAMBUCHETO</t>
  </si>
  <si>
    <t>FSCRI_RI_191</t>
  </si>
  <si>
    <t>REGIONE MARCHE - PROVINCIA PU</t>
  </si>
  <si>
    <t>B41B23000610001</t>
  </si>
  <si>
    <t>BYPASS MONTECCHIO - RIO SALSO</t>
  </si>
  <si>
    <t>FSCRI_RI_192</t>
  </si>
  <si>
    <t>REGIONE MARCHE / PROVINCIA DI FERMO</t>
  </si>
  <si>
    <t>B54E23000860003</t>
  </si>
  <si>
    <t>AMMODERNAMENTO SS433 VAL D'ASO DA KM 35+800 A KM 33+200. PRIMO STRALCIO</t>
  </si>
  <si>
    <t>2_SEMESTRE_2026</t>
  </si>
  <si>
    <t>FSCRI_RI_196</t>
  </si>
  <si>
    <t>AMPLIAMENTO IN SEDE SR502 JESI - CINGOLI (1° STRALCIO)</t>
  </si>
  <si>
    <t>FSCRI_RI_197</t>
  </si>
  <si>
    <t>B61B23000610001</t>
  </si>
  <si>
    <t>CONNESSIONE INTERVALLIVA TRA SS76 E E78 - SERRA S.ABBONDIO-CAGLI - LOTTO 3C CONNESSIONE SS3-SS424</t>
  </si>
  <si>
    <t>FSCRI_RI_199</t>
  </si>
  <si>
    <t>REGIONE MARCHE / PROVINCIA DI ASCOLI PICENO</t>
  </si>
  <si>
    <t>I51B20000540001</t>
  </si>
  <si>
    <t>INTERVALLIVA DEL PICENO. AMMODERNAMENTO VIABILITÀ MEZZINA - I STRALCIO IV LOTTO. OFFIDA - SP43</t>
  </si>
  <si>
    <t>FSCRI_RI_526</t>
  </si>
  <si>
    <t>B41B21007580003</t>
  </si>
  <si>
    <t>MARE-MONTI: BRETELLA CONNESSIONE DA SP204 LUNGOTENNA (SAN MARCO) AL CASELLO A14 DI P.S.ELPIDIO</t>
  </si>
  <si>
    <t>FSCRI_RI_527</t>
  </si>
  <si>
    <t>B61B23000620001</t>
  </si>
  <si>
    <t>MARE-MONTI: BYPASS MOLINI CONCERIA (SP219)</t>
  </si>
  <si>
    <t>FSCRI_RI_544</t>
  </si>
  <si>
    <t>12.CAPACITÀ AMMINISTRATIVA</t>
  </si>
  <si>
    <t>12.02 ASSISTENZA TECNICA</t>
  </si>
  <si>
    <t>B31C24000070001</t>
  </si>
  <si>
    <t>ASSISTENZA TECNICA ALL'ACCORDO GOVERNO - REGIONE MARCHE FSC 2021-2027</t>
  </si>
  <si>
    <t>FSCRI_RI_545</t>
  </si>
  <si>
    <t>REGIONE MARCHE (BENEFICIARIO) - ANAS/SOGGETTO ATTUATORE SISMA 2016 (ATTUATORE)</t>
  </si>
  <si>
    <t>B61B23000630003</t>
  </si>
  <si>
    <t>COLLEG. SS76-E78: FOSSOMBRONE-PERGOLA-SERRA SANT'ABBONDIO (1°STRALCIO - 1°LOTTO FOSSOMBRONE-PERGOLA)</t>
  </si>
  <si>
    <t>10.Sociale e salute</t>
  </si>
  <si>
    <t>STRUTTURE E ATTREZZATURE SANITARIE</t>
  </si>
  <si>
    <t>H69H09000500003</t>
  </si>
  <si>
    <t>Nuova struttura ospedaliera in loc. S. Claudio di Campiglione nel territorio del Comune di Fermo - Approvazione perizia di variante e suppletiva n.3</t>
  </si>
  <si>
    <t>B75D11000130003</t>
  </si>
  <si>
    <t>Nuovo complesso sede dell’IRCCS INRCA e dell’Ospedale di rete zona sud Ancona
Approvazione perizia di variante e suppletiva n.4 - Capitolo n.1</t>
  </si>
  <si>
    <t>07.Trasporti e mobilità</t>
  </si>
  <si>
    <t>F91B21005170001</t>
  </si>
  <si>
    <t>PEDEMONTANA DELLE MARCHE - AGGIORNAMENTO PROGETTO DEFINITIVO E PROGETTO ESECUTIVO - TRATTO FABRIANO - BERBENTINA (SASSOFERRATO)</t>
  </si>
  <si>
    <t>COSTO COMPLESSIVO</t>
  </si>
  <si>
    <t>FDR Legge 183/87</t>
  </si>
  <si>
    <t>INIZIO</t>
  </si>
  <si>
    <t>FINE</t>
  </si>
  <si>
    <t>INIZIO LAVORI</t>
  </si>
  <si>
    <t>FINE LAVORI</t>
  </si>
  <si>
    <t>Comuni della Regione Marche</t>
  </si>
  <si>
    <t>03 - COMPETITIVITA' IMPRESE</t>
  </si>
  <si>
    <t>03.02 - TURISMO E OSPTITALITA'</t>
  </si>
  <si>
    <t>Sostegno alle iniziative integrate di recupero, riqualificazione e valorizzazione dei borghi e dei centri storici delle Marche (L.R. n. 29/2021)</t>
  </si>
  <si>
    <t>Regione Marche - Agenzia per il turismo e l'internazionalizzazione delle Marche (ATIM)</t>
  </si>
  <si>
    <t>Promozione e Sviluppo sostenibile ed integrato del Turismo nelle Marche. Azioni di promozione, comunicazione e realizzazione di eventi/incoming e fiere</t>
  </si>
  <si>
    <t>Regione Marche</t>
  </si>
  <si>
    <t>CONTRIBUTI PER LA RIQUALIFICAZIONE DELLE STRUTTURE ALBERGHIERE E RICETTIVE</t>
  </si>
  <si>
    <t>Comune di Numana (AN)</t>
  </si>
  <si>
    <t>07 - TRASPORTI</t>
  </si>
  <si>
    <t>07.03 - TRASPORTO MARITTIMO</t>
  </si>
  <si>
    <t>J67F24000080001</t>
  </si>
  <si>
    <t>Miglioramento dell’accessibilità e della sicurezza del bacino portuale di Numana tramite la realizzazione di nuove opere foranee</t>
  </si>
  <si>
    <t>Comune di Civitanova Marche (MC)</t>
  </si>
  <si>
    <t>E71I24000010002</t>
  </si>
  <si>
    <t>Miglioramento dell’accessibilità e della sicurezza del bacino portuale di Civitanova Marche tramite realizzazione molo di sopraflutto del prolungamento molo est</t>
  </si>
  <si>
    <t xml:space="preserve">09 - LAVORO E OCCUPABILITA' </t>
  </si>
  <si>
    <t>09.01 - SVILUPPO DELL'OCCUPAZIONE</t>
  </si>
  <si>
    <t>07.01 - TRASPORTO STRADALE</t>
  </si>
  <si>
    <t>Comune di Porto San Giorgio (FM)</t>
  </si>
  <si>
    <t>J65D24000000001</t>
  </si>
  <si>
    <t>Adeguamento morfologico e strutturale del porto di Porto San Giorgio</t>
  </si>
  <si>
    <t>06 - CULTURA</t>
  </si>
  <si>
    <t>06.01 - PATRIMONIO E PAESAGGIO</t>
  </si>
  <si>
    <t>Interventi di valorizzazione, gestione e fruizione del patrimonio culturale - Efficientamento energetico e riduzione rischio sismico</t>
  </si>
  <si>
    <t>Incentivi per la stabilizzazione dei lavoratori precari  residenti nella Regione Marche”</t>
  </si>
  <si>
    <t>11 - ISTRUZIONE E FORMAZIONE</t>
  </si>
  <si>
    <t>11.02 - EDUCAZIONE E FORMAZIONE</t>
  </si>
  <si>
    <t>Emanazione avvisi pubblici per la presentazione di progetti formativi</t>
  </si>
  <si>
    <t>Avviso per la concessione di “Aiuti alle assunzioni di soggetti disoccupati residenti nella Regione Marche”</t>
  </si>
  <si>
    <t>Regione Marche e ERDIS</t>
  </si>
  <si>
    <t>Finanziamento quota monetaria della borsa di studio aggiudicata con graduatorie definitive riferite a bandi ERDIS</t>
  </si>
  <si>
    <t>Potenziamento dei servizi di accoglienza turistica del territorio mediante organizzazione degli Ambiti Turistici Locali (art. 1 c. 3 L.R. 9/2006 e succ. m.i.) e sviluppo dei Circuiti di prodotto</t>
  </si>
  <si>
    <t>Regione Marche, Ambiti Territoriali Sociali/ Comuni</t>
  </si>
  <si>
    <t>10 - SOCIALE E SALUTE</t>
  </si>
  <si>
    <t>10.03 - SERVIZI SOCIO - ASSISTENZIALI</t>
  </si>
  <si>
    <t>L.R. n. 32/2014 articolo 23 - Contributi erogati dalla Regione agli ATS per la gestione dell’intervento “disabilità gravissima” attraverso assegnazione diretta</t>
  </si>
  <si>
    <t>03.01 - INDUSTRIA E SERVIZI</t>
  </si>
  <si>
    <t>Avviso per la concessione di “Aiuti alle assunzioni di soggetti svantaggiati”</t>
  </si>
  <si>
    <t>Regione Marche e i Comuni</t>
  </si>
  <si>
    <t>Riodino, potenziamento e riqualificazione delle sedi IAT e dei punti informativi del territorio</t>
  </si>
  <si>
    <t>Valorizzazione luoghi e itinerari della fede e del turismo religioso in preparazione del Giubileo 2025</t>
  </si>
  <si>
    <t>Regione Marche e Comuni</t>
  </si>
  <si>
    <t>06.02 - ATTIVITA' CULTURALI</t>
  </si>
  <si>
    <t>Interventi di valorizzazione, gestione e fruizione del patrimonio culturale - Aggregazioni culturali</t>
  </si>
  <si>
    <t>Intervento per il sostengo delle azioni a favore dei minori temporaneamente allontanati dalla famiglia di origine e collocati in strutture residenziali</t>
  </si>
  <si>
    <t>Interventi di valorizzazione, gestione e fruizione del patrimonio culturale - Archeorete</t>
  </si>
  <si>
    <t>Regione Marche – Organismi strumentali in-house providing</t>
  </si>
  <si>
    <t>Spese per la realizzazione e la fruizione digitale del patrimonio culturale</t>
  </si>
  <si>
    <t>12 - CAPACITA' AMMINISTRATIVA</t>
  </si>
  <si>
    <t>12.02 - ASSISTENZA TECNICA</t>
  </si>
  <si>
    <t>Efficace attuazione dell'Accordo di Coesione Marche 21-27</t>
  </si>
  <si>
    <t>Regione Marche e soggetto gestore</t>
  </si>
  <si>
    <t>Finanziamento Misure ed Azioni per la promozione  della pratica sportiva e delle attività motorio-ricreative nel territorio regionale</t>
  </si>
  <si>
    <t>L.R. 9/2003 - Intervento per l’implementazione dei servizi educativi per minori in fascia di età 3/17 anni</t>
  </si>
  <si>
    <t>L.R. 18/96 - Intervento di assistenza domiciliare domestica ed educativa in favore delle persone in condizione di disabilità</t>
  </si>
  <si>
    <t>Sostegno alle PMI cooperative per gli investimenti in ammodernamento tecnologico e creazione di nuove unità produttive e per le attività di animazione</t>
  </si>
  <si>
    <t>Regione Marche – Fondazione Marche Cultura (Marche Film Commission)</t>
  </si>
  <si>
    <t>Promozione attività di Marche Film Commission. Azioni a sostegno della filiera audiovisivo</t>
  </si>
  <si>
    <t xml:space="preserve">Adeguamento funzionale e strutturale del Sistema Informativo Regionale del Patrimonio Culturale (SIRPaC) </t>
  </si>
  <si>
    <t>Sostegno alle PMI cooperative per gli investimenti in ammodernamento tecnologico e creazione di nuove unità produttive e per le attività di animazione e supporto alle imprese cooperative</t>
  </si>
  <si>
    <t>L.R. 25/2014, art. 11 - Contributi alle famiglie con persone con disturbi dello spettro autistico.</t>
  </si>
  <si>
    <t>Interventi di valorizzazione dell’arte contemporanea</t>
  </si>
  <si>
    <t>Contrbuti alle associazioni di categoria del settore cooperazione per  progetti di informazione, ed assistenza alle imprese cooperative</t>
  </si>
  <si>
    <t>TOTALE</t>
  </si>
  <si>
    <t>Assegnazione ordinaria FSC 21-27</t>
  </si>
  <si>
    <t>PROV</t>
  </si>
  <si>
    <t>MAR-0000532</t>
  </si>
  <si>
    <t>Colleg. SS76-E78: Fossombrone-Pergola-Serra Sant'Abbondio (1°stralcio - 1°lotto Fossombrone-Pergola)</t>
  </si>
  <si>
    <t>PU</t>
  </si>
  <si>
    <t>MAR-0000182</t>
  </si>
  <si>
    <t>Bretella di collegamento tra la SS 77 Val di Chienti e la Statale 16 verso Porto Sant’Elpidio</t>
  </si>
  <si>
    <t>MC - FM</t>
  </si>
  <si>
    <t>MAR-0000189</t>
  </si>
  <si>
    <t>Connessione intervalliva tra SS76 e E78 - Serra S.Abbondio-Cagli - lotto 3c connessione SS3-SS424</t>
  </si>
  <si>
    <t>MAR-0000175</t>
  </si>
  <si>
    <t>Variante SS16 Fano-Marotta (1° stralcio)</t>
  </si>
  <si>
    <t>MAR-0000181</t>
  </si>
  <si>
    <t>Collegamento Villa Potenza - Sambucheto</t>
  </si>
  <si>
    <t>MC</t>
  </si>
  <si>
    <t>MAR-0000391</t>
  </si>
  <si>
    <t>Collegamento SS76-E78 Pedemontana delle Marche: Lotto 1, 1° stralcio Carpegna - Lunano</t>
  </si>
  <si>
    <t>MAR-0000341</t>
  </si>
  <si>
    <t>Mare-Monti: Bretella connessione da SP204 Lungotenna (San Marco) al casello A14 di P.S.Elpidio</t>
  </si>
  <si>
    <t>FM</t>
  </si>
  <si>
    <t>MAR-0000176</t>
  </si>
  <si>
    <t>Ampliamento in sede SR502 Jesi - Cingoli (1° stralcio)</t>
  </si>
  <si>
    <t>AN - MC</t>
  </si>
  <si>
    <t>MAR-0000342</t>
  </si>
  <si>
    <t>Mare-Monti: Bypass Molini Conceria (SP219)</t>
  </si>
  <si>
    <t>MAR-0000183</t>
  </si>
  <si>
    <t>Intervalliva del Piceno. Ammodernamento viabilità Mezzina - I stralcio IV lotto. Offida - SP43</t>
  </si>
  <si>
    <t>AP</t>
  </si>
  <si>
    <t>MAR-0000392</t>
  </si>
  <si>
    <t>Bypass presso la frazione di Porto Potenza Picena nel Comune di Potenza Picena - 1° Stralcio</t>
  </si>
  <si>
    <t>MAR-0000180</t>
  </si>
  <si>
    <t>Ammodernamento SS433 Val D'Aso da km 35+800 a km 33+200. Primo stralcio</t>
  </si>
  <si>
    <t>MAR-0000179</t>
  </si>
  <si>
    <t>Bypass Montecchio - Rio Salso</t>
  </si>
  <si>
    <t>MAR-0000353</t>
  </si>
  <si>
    <t>Assistenza tecnica all'Accordo Governo - Regione Marche FSC 2021-2027</t>
  </si>
  <si>
    <t>AN</t>
  </si>
  <si>
    <t>MAR-0000390</t>
  </si>
  <si>
    <t>Manutenzione straordinaria per lavori di dragaggio dell'area del porto di Fano - bacino d'evoluzione</t>
  </si>
  <si>
    <t>MAR-0000188</t>
  </si>
  <si>
    <t>Lavori di dragaggio e di completamento di opere previste nel PRP del porto di Senigallia</t>
  </si>
  <si>
    <t>#</t>
  </si>
  <si>
    <t>AREA TEMATICA</t>
  </si>
  <si>
    <t>PROVINCIA</t>
  </si>
  <si>
    <t>PROVINCIA DI ANCONA</t>
  </si>
  <si>
    <t>PROVINCIA DI MACERATA</t>
  </si>
  <si>
    <t>PROVINCIA DI PESARO-URBINO</t>
  </si>
  <si>
    <t>PROVINCIA DI FERMO</t>
  </si>
  <si>
    <t>Riordino, potenziamento e riqualificazione degli IAT e dei punti informativi del territorio</t>
  </si>
  <si>
    <t>Interventi di valorizzazione, gestione e fruizione del patrimonio culturale - Aggregazioni Culturali</t>
  </si>
  <si>
    <t>Spese per la realizzazione per la fruizione digitale del Patrimonio Culturale</t>
  </si>
  <si>
    <t>1_SEMESTRE_2026</t>
  </si>
  <si>
    <t>1_SEMESTRE_2027</t>
  </si>
  <si>
    <t xml:space="preserve">
2_SEMESTRE_2028</t>
  </si>
  <si>
    <t xml:space="preserve">
1_SEMESTRE_2029</t>
  </si>
  <si>
    <t xml:space="preserve">1_SEMESTRE_2026
</t>
  </si>
  <si>
    <t xml:space="preserve">
2_SEMESTRE_2027</t>
  </si>
  <si>
    <t xml:space="preserve">  
1_SEMESTRE_2028</t>
  </si>
  <si>
    <t xml:space="preserve">
2_SEMESTRE_2031</t>
  </si>
  <si>
    <t xml:space="preserve">
2_SEMESTRE_2021</t>
  </si>
  <si>
    <t xml:space="preserve">
1_SEMESTRE_2022</t>
  </si>
  <si>
    <t xml:space="preserve">
1_SEMESTRE_2025</t>
  </si>
  <si>
    <t xml:space="preserve">
2_SEMESTRE_2025</t>
  </si>
  <si>
    <t>2_SEMESTRE_2025</t>
  </si>
  <si>
    <t xml:space="preserve">
1_SEMESTRE_2026</t>
  </si>
  <si>
    <t xml:space="preserve">
2_SEMESTRE_2026</t>
  </si>
  <si>
    <t xml:space="preserve">
1_SEMESTRE_2027</t>
  </si>
  <si>
    <t>2_SEMESTRE_2027</t>
  </si>
  <si>
    <t xml:space="preserve">
1_SEMESTRE_2028</t>
  </si>
  <si>
    <t xml:space="preserve">
1_SEMESTRE_2024</t>
  </si>
  <si>
    <t>Area tematica</t>
  </si>
  <si>
    <r>
      <rPr>
        <b/>
        <sz val="10"/>
        <color rgb="FFFFFFFF"/>
        <rFont val="Calibri"/>
        <family val="2"/>
        <scheme val="minor"/>
      </rPr>
      <t>Linea di Intervento</t>
    </r>
  </si>
  <si>
    <r>
      <rPr>
        <b/>
        <sz val="10"/>
        <color rgb="FFFFFFFF"/>
        <rFont val="Calibri"/>
        <family val="2"/>
        <scheme val="minor"/>
      </rPr>
      <t>Cup</t>
    </r>
  </si>
  <si>
    <r>
      <rPr>
        <b/>
        <sz val="10"/>
        <color rgb="FFFFFFFF"/>
        <rFont val="Calibri"/>
        <family val="2"/>
        <scheme val="minor"/>
      </rPr>
      <t>Titolo</t>
    </r>
  </si>
  <si>
    <r>
      <rPr>
        <b/>
        <sz val="10"/>
        <color rgb="FFFFFFFF"/>
        <rFont val="Calibri"/>
        <family val="2"/>
        <scheme val="minor"/>
      </rPr>
      <t>Costo Totale</t>
    </r>
  </si>
  <si>
    <r>
      <rPr>
        <b/>
        <sz val="10"/>
        <color rgb="FFFFFFFF"/>
        <rFont val="Calibri"/>
        <family val="2"/>
        <scheme val="minor"/>
      </rPr>
      <t>Importo FSC 21-27 (anticipazione)</t>
    </r>
  </si>
  <si>
    <r>
      <rPr>
        <b/>
        <sz val="10"/>
        <color rgb="FFFFFFFF"/>
        <rFont val="Calibri"/>
        <family val="2"/>
        <scheme val="minor"/>
      </rPr>
      <t>Cofinanziamento con altre risorse</t>
    </r>
  </si>
  <si>
    <t>TRASPORTO STRADALE</t>
  </si>
  <si>
    <t>-</t>
  </si>
  <si>
    <t>Investimenti produttivi delle PMI</t>
  </si>
  <si>
    <t>Finanziamento Fondo Regionale di ingegneria finanziaria per la concessione di microcredito alle Micro e Piccole Imprese e ai liberi professionisti in possesso delle caratteristiche previste dagli Avvisi pubblici</t>
  </si>
  <si>
    <t>L.R. 18/96 - Art.  14  Integrazione scolastica - Trasporto scolastico alunni disabili</t>
  </si>
  <si>
    <t xml:space="preserve">Avviso per la concessione di “Aiuti alle assunzioni di soggetti disoccupati residenti nella Regione Marche” </t>
  </si>
  <si>
    <t xml:space="preserve">Avviso per la concessione di “Aiuti alle assunzioni di soggetti svantaggiati” </t>
  </si>
  <si>
    <t>Interventi di valorizzazione per eventi culturali di rilievo regionale</t>
  </si>
  <si>
    <t>L.R. n. 32/2014 articolo 23 - Intervento a favore di persone anziane non autosufficienti. Contributi erogati dalla Regione agli ATS per la gestione degli interventi Assegno di cura e SAD - Servizio di Assistenza Domiciliare</t>
  </si>
  <si>
    <t>B74E23000990003</t>
  </si>
  <si>
    <t>Fondo Regionale di ingegneria finanziaria – Fidejussione</t>
  </si>
  <si>
    <t>L.R. 18/96 - Art.  14 Integrazione scolastica - Trasporto scolastico alunni disabili</t>
  </si>
  <si>
    <t xml:space="preserve">
2_SEMESTRE_202</t>
  </si>
  <si>
    <t>Accordo per la Coesione Governo - Regione Marche
Allegato A1 Programma di interventi con cronoprogramma procedurale - valori in euro</t>
  </si>
  <si>
    <t>Accordo per la Coesione Governo - Regione Marche
Allegato A3 Programma di interventi con cronoprogramma procedurale - valori in euro
(quota Fondo di Rotazione ex lege 183/1987)</t>
  </si>
  <si>
    <t>Accordo per la Coesione Governo - Regione Marche
Allegato A2 Elenco interventi finanziati in anticipazione FSC 21-27 - valori in euro</t>
  </si>
  <si>
    <t>Accordo per la Coesione Governo - Regione Marche
Allegato B1 - Piano finanziario di spesa dell’Accordo per annualità (solo quota FSC 21-27) - valori in euro</t>
  </si>
  <si>
    <t>Accordo per la Coesione Governo - Regione Marche
Allegato B2 Programma di interventi con cronoprogramma finanziario - valori in euro</t>
  </si>
  <si>
    <t>Accordo per la Coesione Governo - Regione Marche
Allegato B3 Programma di interventi con cronoprogramma finanziario - valori in euro
(quota Fondo di Rotazione ex lege 183/1987)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</si>
</sst>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_-;\-* #,##0.00_-;_-* &quot;-&quot;??_-;_-@"/>
    <numFmt numFmtId="165" formatCode="_-* #,##0.00\ _€_-;\-* #,##0.00\ _€_-;_-* &quot;-&quot;??\ _€_-;_-@"/>
    <numFmt numFmtId="166" formatCode="[$€-2]\ #,##0;[Red]\-[$€-2]\ #,##0"/>
    <numFmt numFmtId="167" formatCode="_-* #,##0.00\ _€_-;\-* #,##0.00\ _€_-;_-* &quot;-&quot;??\ _€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trike/>
      <sz val="10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2"/>
      <name val="Calibri"/>
      <family val="2"/>
    </font>
    <font>
      <b/>
      <sz val="12"/>
      <name val="Times New Roman"/>
      <family val="1"/>
    </font>
    <font>
      <b/>
      <sz val="11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1F6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44" fontId="10" fillId="0" borderId="7" xfId="0" applyNumberFormat="1" applyFont="1" applyBorder="1" applyAlignment="1">
      <alignment horizontal="right" vertical="center" shrinkToFit="1"/>
    </xf>
    <xf numFmtId="44" fontId="11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" fontId="9" fillId="3" borderId="16" xfId="0" applyNumberFormat="1" applyFont="1" applyFill="1" applyBorder="1" applyAlignment="1">
      <alignment vertical="center" shrinkToFit="1"/>
    </xf>
    <xf numFmtId="1" fontId="9" fillId="3" borderId="16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4" fontId="10" fillId="0" borderId="16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vertical="center"/>
    </xf>
    <xf numFmtId="0" fontId="22" fillId="0" borderId="0" xfId="0" applyFont="1"/>
    <xf numFmtId="0" fontId="23" fillId="0" borderId="7" xfId="0" applyFont="1" applyBorder="1" applyAlignment="1">
      <alignment horizontal="left" vertical="center" wrapText="1"/>
    </xf>
    <xf numFmtId="4" fontId="23" fillId="0" borderId="7" xfId="0" applyNumberFormat="1" applyFont="1" applyBorder="1" applyAlignment="1">
      <alignment vertical="center" wrapText="1"/>
    </xf>
    <xf numFmtId="0" fontId="20" fillId="0" borderId="7" xfId="0" applyFont="1" applyBorder="1" applyAlignment="1">
      <alignment horizontal="right" vertical="center" wrapText="1"/>
    </xf>
    <xf numFmtId="4" fontId="23" fillId="0" borderId="7" xfId="0" applyNumberFormat="1" applyFont="1" applyBorder="1" applyAlignment="1">
      <alignment horizontal="right" vertical="center" wrapText="1"/>
    </xf>
    <xf numFmtId="0" fontId="23" fillId="0" borderId="7" xfId="0" applyFont="1" applyBorder="1" applyAlignment="1">
      <alignment horizontal="center" vertical="center" wrapText="1"/>
    </xf>
    <xf numFmtId="164" fontId="23" fillId="0" borderId="7" xfId="0" applyNumberFormat="1" applyFont="1" applyBorder="1" applyAlignment="1">
      <alignment horizontal="right" vertical="center"/>
    </xf>
    <xf numFmtId="165" fontId="23" fillId="0" borderId="7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center" vertical="center"/>
    </xf>
    <xf numFmtId="165" fontId="21" fillId="0" borderId="0" xfId="0" applyNumberFormat="1" applyFont="1"/>
    <xf numFmtId="0" fontId="23" fillId="0" borderId="7" xfId="0" applyFont="1" applyBorder="1" applyAlignment="1">
      <alignment horizontal="right" vertical="center"/>
    </xf>
    <xf numFmtId="0" fontId="20" fillId="0" borderId="7" xfId="0" applyFont="1" applyBorder="1" applyAlignment="1">
      <alignment horizontal="left" vertical="center" wrapText="1"/>
    </xf>
    <xf numFmtId="164" fontId="20" fillId="0" borderId="7" xfId="0" applyNumberFormat="1" applyFont="1" applyBorder="1" applyAlignment="1">
      <alignment vertical="center"/>
    </xf>
    <xf numFmtId="0" fontId="24" fillId="0" borderId="0" xfId="0" applyFont="1"/>
    <xf numFmtId="0" fontId="26" fillId="0" borderId="0" xfId="0" applyFont="1"/>
    <xf numFmtId="0" fontId="5" fillId="0" borderId="16" xfId="0" applyFont="1" applyBorder="1" applyAlignment="1">
      <alignment vertical="center" wrapText="1"/>
    </xf>
    <xf numFmtId="43" fontId="5" fillId="0" borderId="16" xfId="1" applyFont="1" applyFill="1" applyBorder="1" applyAlignment="1">
      <alignment vertical="center" wrapText="1"/>
    </xf>
    <xf numFmtId="43" fontId="6" fillId="0" borderId="16" xfId="1" applyFont="1" applyFill="1" applyBorder="1" applyAlignment="1">
      <alignment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  <xf numFmtId="44" fontId="14" fillId="0" borderId="16" xfId="3" applyFont="1" applyFill="1" applyBorder="1" applyAlignment="1">
      <alignment vertical="center" wrapText="1"/>
    </xf>
    <xf numFmtId="44" fontId="14" fillId="0" borderId="18" xfId="3" applyFont="1" applyFill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44" fontId="14" fillId="0" borderId="16" xfId="2" applyFont="1" applyFill="1" applyBorder="1" applyAlignment="1">
      <alignment horizontal="left" vertical="center" wrapText="1"/>
    </xf>
    <xf numFmtId="44" fontId="14" fillId="0" borderId="16" xfId="2" applyFont="1" applyFill="1" applyBorder="1" applyAlignment="1">
      <alignment horizontal="right" vertical="center" wrapText="1"/>
    </xf>
    <xf numFmtId="44" fontId="14" fillId="0" borderId="16" xfId="2" applyFont="1" applyFill="1" applyBorder="1" applyAlignment="1">
      <alignment vertical="center" wrapText="1"/>
    </xf>
    <xf numFmtId="44" fontId="14" fillId="0" borderId="18" xfId="2" applyFont="1" applyFill="1" applyBorder="1" applyAlignment="1">
      <alignment vertical="center" wrapText="1"/>
    </xf>
    <xf numFmtId="44" fontId="14" fillId="0" borderId="16" xfId="3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44" fontId="15" fillId="0" borderId="16" xfId="2" applyFont="1" applyFill="1" applyBorder="1" applyAlignment="1">
      <alignment horizontal="center" vertical="center"/>
    </xf>
    <xf numFmtId="44" fontId="15" fillId="0" borderId="16" xfId="2" applyFont="1" applyFill="1" applyBorder="1" applyAlignment="1">
      <alignment vertical="center"/>
    </xf>
    <xf numFmtId="14" fontId="15" fillId="0" borderId="16" xfId="0" applyNumberFormat="1" applyFont="1" applyBorder="1" applyAlignment="1">
      <alignment vertical="center"/>
    </xf>
    <xf numFmtId="43" fontId="5" fillId="0" borderId="0" xfId="0" applyNumberFormat="1" applyFont="1" applyAlignment="1">
      <alignment vertical="center" wrapText="1"/>
    </xf>
    <xf numFmtId="167" fontId="5" fillId="0" borderId="0" xfId="0" applyNumberFormat="1" applyFont="1" applyAlignment="1">
      <alignment vertical="center" wrapText="1"/>
    </xf>
    <xf numFmtId="44" fontId="22" fillId="0" borderId="0" xfId="2" applyFont="1"/>
    <xf numFmtId="0" fontId="20" fillId="0" borderId="7" xfId="0" applyFont="1" applyBorder="1" applyAlignment="1">
      <alignment vertical="center" wrapText="1"/>
    </xf>
    <xf numFmtId="164" fontId="23" fillId="0" borderId="7" xfId="0" applyNumberFormat="1" applyFont="1" applyBorder="1" applyAlignment="1">
      <alignment vertical="center"/>
    </xf>
    <xf numFmtId="0" fontId="11" fillId="0" borderId="16" xfId="4" applyFont="1" applyBorder="1" applyAlignment="1">
      <alignment vertical="center" wrapText="1"/>
    </xf>
    <xf numFmtId="0" fontId="5" fillId="0" borderId="0" xfId="4" applyFont="1" applyAlignment="1">
      <alignment wrapText="1"/>
    </xf>
    <xf numFmtId="0" fontId="12" fillId="2" borderId="16" xfId="4" applyFont="1" applyFill="1" applyBorder="1" applyAlignment="1">
      <alignment horizontal="center" vertical="center" wrapText="1"/>
    </xf>
    <xf numFmtId="44" fontId="12" fillId="2" borderId="16" xfId="5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16" xfId="4" applyFont="1" applyBorder="1" applyAlignment="1">
      <alignment horizontal="left" vertical="center"/>
    </xf>
    <xf numFmtId="0" fontId="14" fillId="0" borderId="16" xfId="4" applyFont="1" applyBorder="1" applyAlignment="1">
      <alignment horizontal="left" vertical="center" wrapText="1"/>
    </xf>
    <xf numFmtId="44" fontId="14" fillId="0" borderId="16" xfId="5" applyFont="1" applyFill="1" applyBorder="1" applyAlignment="1">
      <alignment vertical="center" wrapText="1"/>
    </xf>
    <xf numFmtId="44" fontId="14" fillId="0" borderId="16" xfId="6" applyNumberFormat="1" applyFont="1" applyFill="1" applyBorder="1" applyAlignment="1">
      <alignment vertical="center"/>
    </xf>
    <xf numFmtId="44" fontId="13" fillId="0" borderId="0" xfId="4" applyNumberFormat="1" applyFont="1" applyAlignment="1">
      <alignment horizontal="center" vertical="center"/>
    </xf>
    <xf numFmtId="44" fontId="14" fillId="0" borderId="18" xfId="5" applyFont="1" applyFill="1" applyBorder="1" applyAlignment="1">
      <alignment vertical="center" wrapText="1"/>
    </xf>
    <xf numFmtId="0" fontId="14" fillId="0" borderId="20" xfId="4" applyFont="1" applyBorder="1" applyAlignment="1">
      <alignment horizontal="left" vertical="center" wrapText="1"/>
    </xf>
    <xf numFmtId="0" fontId="13" fillId="0" borderId="16" xfId="4" applyFont="1" applyBorder="1" applyAlignment="1">
      <alignment horizontal="center" vertical="center" wrapText="1"/>
    </xf>
    <xf numFmtId="0" fontId="18" fillId="0" borderId="16" xfId="4" applyFont="1" applyBorder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44" fontId="13" fillId="0" borderId="0" xfId="5" applyFont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4" fontId="11" fillId="0" borderId="16" xfId="4" applyNumberFormat="1" applyFont="1" applyBorder="1" applyAlignment="1">
      <alignment horizontal="center" vertical="center" wrapText="1"/>
    </xf>
    <xf numFmtId="4" fontId="11" fillId="0" borderId="16" xfId="4" applyNumberFormat="1" applyFont="1" applyBorder="1" applyAlignment="1" applyProtection="1">
      <alignment horizontal="right" vertical="center" wrapText="1"/>
      <protection locked="0"/>
    </xf>
    <xf numFmtId="4" fontId="11" fillId="0" borderId="16" xfId="4" applyNumberFormat="1" applyFont="1" applyBorder="1" applyAlignment="1">
      <alignment horizontal="right" vertical="center" wrapText="1"/>
    </xf>
    <xf numFmtId="4" fontId="16" fillId="0" borderId="16" xfId="4" applyNumberFormat="1" applyFont="1" applyBorder="1" applyAlignment="1" applyProtection="1">
      <alignment horizontal="right" vertical="center" wrapText="1"/>
      <protection locked="0"/>
    </xf>
    <xf numFmtId="4" fontId="11" fillId="0" borderId="16" xfId="4" applyNumberFormat="1" applyFont="1" applyBorder="1" applyAlignment="1">
      <alignment horizontal="center" wrapText="1"/>
    </xf>
    <xf numFmtId="0" fontId="11" fillId="0" borderId="16" xfId="4" applyFont="1" applyBorder="1" applyAlignment="1">
      <alignment wrapText="1"/>
    </xf>
    <xf numFmtId="44" fontId="14" fillId="0" borderId="16" xfId="4" applyNumberFormat="1" applyFont="1" applyBorder="1" applyAlignment="1">
      <alignment vertical="center"/>
    </xf>
    <xf numFmtId="44" fontId="17" fillId="0" borderId="16" xfId="4" applyNumberFormat="1" applyFont="1" applyBorder="1" applyAlignment="1">
      <alignment vertical="center"/>
    </xf>
    <xf numFmtId="44" fontId="14" fillId="0" borderId="18" xfId="4" applyNumberFormat="1" applyFont="1" applyBorder="1" applyAlignment="1">
      <alignment vertical="center"/>
    </xf>
    <xf numFmtId="44" fontId="14" fillId="0" borderId="19" xfId="4" applyNumberFormat="1" applyFont="1" applyBorder="1" applyAlignment="1">
      <alignment vertical="center"/>
    </xf>
    <xf numFmtId="44" fontId="14" fillId="0" borderId="21" xfId="4" applyNumberFormat="1" applyFont="1" applyBorder="1" applyAlignment="1">
      <alignment vertical="center"/>
    </xf>
    <xf numFmtId="44" fontId="14" fillId="0" borderId="22" xfId="4" applyNumberFormat="1" applyFont="1" applyBorder="1" applyAlignment="1">
      <alignment vertical="center"/>
    </xf>
    <xf numFmtId="44" fontId="14" fillId="0" borderId="17" xfId="4" applyNumberFormat="1" applyFont="1" applyBorder="1" applyAlignment="1">
      <alignment vertical="center"/>
    </xf>
    <xf numFmtId="44" fontId="14" fillId="0" borderId="20" xfId="4" applyNumberFormat="1" applyFont="1" applyBorder="1" applyAlignment="1">
      <alignment vertical="center"/>
    </xf>
    <xf numFmtId="0" fontId="12" fillId="2" borderId="14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44" fontId="14" fillId="0" borderId="0" xfId="2" applyFont="1" applyFill="1" applyAlignment="1">
      <alignment horizontal="center" vertical="center"/>
    </xf>
    <xf numFmtId="44" fontId="14" fillId="0" borderId="0" xfId="2" applyFont="1" applyFill="1" applyAlignment="1">
      <alignment vertical="center" wrapText="1"/>
    </xf>
    <xf numFmtId="14" fontId="14" fillId="0" borderId="0" xfId="0" applyNumberFormat="1" applyFont="1" applyAlignment="1">
      <alignment vertical="center"/>
    </xf>
    <xf numFmtId="44" fontId="14" fillId="0" borderId="0" xfId="2" applyFont="1" applyAlignment="1">
      <alignment horizontal="center" vertical="center"/>
    </xf>
    <xf numFmtId="44" fontId="14" fillId="0" borderId="0" xfId="2" applyFont="1" applyAlignment="1">
      <alignment vertical="center" wrapText="1"/>
    </xf>
    <xf numFmtId="44" fontId="11" fillId="0" borderId="16" xfId="0" applyNumberFormat="1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 wrapText="1"/>
    </xf>
    <xf numFmtId="0" fontId="11" fillId="0" borderId="16" xfId="4" applyFont="1" applyBorder="1" applyAlignment="1">
      <alignment horizontal="left" vertical="center" wrapText="1"/>
    </xf>
    <xf numFmtId="0" fontId="11" fillId="0" borderId="0" xfId="4" applyFont="1" applyAlignment="1">
      <alignment wrapText="1"/>
    </xf>
    <xf numFmtId="49" fontId="11" fillId="0" borderId="0" xfId="4" applyNumberFormat="1" applyFont="1" applyAlignment="1">
      <alignment horizontal="left" vertical="center" wrapText="1"/>
    </xf>
    <xf numFmtId="0" fontId="11" fillId="0" borderId="0" xfId="4" applyFont="1" applyAlignment="1">
      <alignment horizontal="center" vertical="center" wrapText="1"/>
    </xf>
    <xf numFmtId="4" fontId="8" fillId="0" borderId="0" xfId="4" applyNumberFormat="1" applyFont="1" applyAlignment="1" applyProtection="1">
      <alignment horizontal="center" vertical="center" wrapText="1"/>
      <protection locked="0"/>
    </xf>
    <xf numFmtId="4" fontId="8" fillId="0" borderId="0" xfId="4" applyNumberFormat="1" applyFont="1" applyAlignment="1" applyProtection="1">
      <alignment horizontal="right" vertical="center" wrapText="1"/>
      <protection locked="0"/>
    </xf>
    <xf numFmtId="0" fontId="6" fillId="0" borderId="0" xfId="4" applyFont="1" applyAlignment="1">
      <alignment wrapText="1"/>
    </xf>
    <xf numFmtId="49" fontId="6" fillId="0" borderId="0" xfId="4" applyNumberFormat="1" applyFont="1" applyAlignment="1">
      <alignment horizontal="left" vertical="center" wrapText="1"/>
    </xf>
    <xf numFmtId="0" fontId="6" fillId="0" borderId="0" xfId="4" applyFont="1" applyAlignment="1">
      <alignment horizontal="center" vertical="center" wrapText="1"/>
    </xf>
    <xf numFmtId="4" fontId="6" fillId="0" borderId="0" xfId="4" applyNumberFormat="1" applyFont="1" applyAlignment="1" applyProtection="1">
      <alignment horizontal="right" vertical="center" wrapText="1"/>
      <protection locked="0"/>
    </xf>
    <xf numFmtId="4" fontId="6" fillId="0" borderId="0" xfId="4" applyNumberFormat="1" applyFont="1" applyAlignment="1">
      <alignment horizontal="right" vertical="center" wrapText="1"/>
    </xf>
    <xf numFmtId="0" fontId="6" fillId="0" borderId="0" xfId="4" applyFont="1" applyAlignment="1">
      <alignment horizontal="left" wrapText="1"/>
    </xf>
    <xf numFmtId="0" fontId="6" fillId="0" borderId="0" xfId="4" applyFont="1" applyAlignment="1">
      <alignment horizontal="center" wrapText="1"/>
    </xf>
    <xf numFmtId="4" fontId="6" fillId="0" borderId="0" xfId="4" applyNumberFormat="1" applyFont="1" applyAlignment="1">
      <alignment horizontal="center" wrapText="1"/>
    </xf>
    <xf numFmtId="0" fontId="7" fillId="2" borderId="16" xfId="4" applyFont="1" applyFill="1" applyBorder="1" applyAlignment="1">
      <alignment horizontal="center" vertical="center" wrapText="1"/>
    </xf>
    <xf numFmtId="0" fontId="7" fillId="2" borderId="16" xfId="4" applyFont="1" applyFill="1" applyBorder="1" applyAlignment="1">
      <alignment horizontal="center" vertical="center"/>
    </xf>
    <xf numFmtId="0" fontId="27" fillId="0" borderId="0" xfId="4" applyFont="1" applyAlignment="1">
      <alignment horizontal="center" wrapText="1"/>
    </xf>
    <xf numFmtId="44" fontId="14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6" xfId="4" applyFont="1" applyBorder="1" applyAlignment="1">
      <alignment vertical="center" wrapText="1"/>
    </xf>
    <xf numFmtId="44" fontId="14" fillId="0" borderId="16" xfId="4" applyNumberFormat="1" applyFont="1" applyBorder="1" applyAlignment="1">
      <alignment vertical="center" wrapText="1"/>
    </xf>
    <xf numFmtId="44" fontId="14" fillId="0" borderId="17" xfId="4" applyNumberFormat="1" applyFont="1" applyBorder="1" applyAlignment="1">
      <alignment vertical="center" wrapText="1"/>
    </xf>
    <xf numFmtId="44" fontId="14" fillId="0" borderId="20" xfId="5" applyFont="1" applyFill="1" applyBorder="1" applyAlignment="1">
      <alignment vertical="center" wrapText="1"/>
    </xf>
    <xf numFmtId="44" fontId="14" fillId="0" borderId="0" xfId="4" applyNumberFormat="1" applyFont="1" applyAlignment="1">
      <alignment vertical="center"/>
    </xf>
    <xf numFmtId="0" fontId="14" fillId="0" borderId="16" xfId="4" applyFont="1" applyBorder="1" applyAlignment="1">
      <alignment horizontal="center" vertical="center" wrapText="1"/>
    </xf>
    <xf numFmtId="0" fontId="15" fillId="0" borderId="16" xfId="4" applyFont="1" applyBorder="1" applyAlignment="1">
      <alignment horizontal="center" vertical="center" wrapText="1"/>
    </xf>
    <xf numFmtId="44" fontId="15" fillId="0" borderId="16" xfId="5" applyFont="1" applyFill="1" applyBorder="1" applyAlignment="1">
      <alignment vertical="center"/>
    </xf>
    <xf numFmtId="0" fontId="14" fillId="0" borderId="0" xfId="4" applyFont="1" applyAlignment="1">
      <alignment horizontal="center" vertical="center" wrapText="1"/>
    </xf>
    <xf numFmtId="44" fontId="14" fillId="0" borderId="0" xfId="5" applyFont="1" applyAlignment="1">
      <alignment horizontal="center" vertical="center"/>
    </xf>
    <xf numFmtId="0" fontId="14" fillId="4" borderId="16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horizontal="left" vertical="center"/>
    </xf>
    <xf numFmtId="44" fontId="14" fillId="4" borderId="16" xfId="2" applyFont="1" applyFill="1" applyBorder="1" applyAlignment="1">
      <alignment horizontal="left" vertical="center" wrapText="1"/>
    </xf>
    <xf numFmtId="166" fontId="14" fillId="4" borderId="16" xfId="2" applyNumberFormat="1" applyFont="1" applyFill="1" applyBorder="1" applyAlignment="1">
      <alignment horizontal="right" vertical="center" wrapText="1"/>
    </xf>
    <xf numFmtId="0" fontId="14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5" fillId="4" borderId="16" xfId="0" applyFont="1" applyFill="1" applyBorder="1" applyAlignment="1">
      <alignment vertical="center" wrapText="1"/>
    </xf>
    <xf numFmtId="43" fontId="5" fillId="4" borderId="16" xfId="1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/>
    </xf>
    <xf numFmtId="14" fontId="14" fillId="4" borderId="16" xfId="0" applyNumberFormat="1" applyFont="1" applyFill="1" applyBorder="1" applyAlignment="1">
      <alignment horizontal="center" vertical="center"/>
    </xf>
    <xf numFmtId="14" fontId="14" fillId="0" borderId="20" xfId="0" applyNumberFormat="1" applyFont="1" applyBorder="1" applyAlignment="1">
      <alignment horizontal="center" vertical="center" wrapText="1"/>
    </xf>
    <xf numFmtId="14" fontId="14" fillId="0" borderId="20" xfId="0" applyNumberFormat="1" applyFont="1" applyBorder="1" applyAlignment="1">
      <alignment horizontal="center" vertical="center"/>
    </xf>
    <xf numFmtId="14" fontId="14" fillId="0" borderId="17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6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43" fontId="5" fillId="0" borderId="0" xfId="1" applyFont="1" applyAlignment="1">
      <alignment vertical="center" wrapText="1"/>
    </xf>
    <xf numFmtId="4" fontId="5" fillId="0" borderId="0" xfId="4" applyNumberFormat="1" applyFont="1" applyAlignment="1">
      <alignment wrapText="1"/>
    </xf>
    <xf numFmtId="4" fontId="5" fillId="0" borderId="0" xfId="4" applyNumberFormat="1" applyFont="1" applyAlignment="1">
      <alignment vertical="center" wrapText="1"/>
    </xf>
    <xf numFmtId="4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5" xfId="0" applyFont="1" applyBorder="1"/>
    <xf numFmtId="0" fontId="21" fillId="0" borderId="6" xfId="0" applyFont="1" applyBorder="1"/>
    <xf numFmtId="0" fontId="20" fillId="0" borderId="2" xfId="0" applyFont="1" applyBorder="1" applyAlignment="1">
      <alignment horizontal="center" vertical="center"/>
    </xf>
    <xf numFmtId="0" fontId="21" fillId="0" borderId="3" xfId="0" applyFont="1" applyBorder="1"/>
    <xf numFmtId="0" fontId="21" fillId="0" borderId="4" xfId="0" applyFont="1" applyBorder="1"/>
    <xf numFmtId="165" fontId="23" fillId="0" borderId="2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30" fillId="0" borderId="0" xfId="4" applyFont="1" applyAlignment="1">
      <alignment horizontal="center" vertical="center" wrapText="1"/>
    </xf>
    <xf numFmtId="0" fontId="18" fillId="0" borderId="14" xfId="4" applyFont="1" applyBorder="1" applyAlignment="1">
      <alignment horizontal="center" vertical="center" wrapText="1"/>
    </xf>
    <xf numFmtId="0" fontId="18" fillId="0" borderId="14" xfId="4" applyFont="1" applyBorder="1" applyAlignment="1">
      <alignment horizontal="center" vertical="center"/>
    </xf>
  </cellXfs>
  <cellStyles count="7">
    <cellStyle name="Migliaia" xfId="1" builtinId="3"/>
    <cellStyle name="Migliaia 2" xfId="6" xr:uid="{7B0F3F22-7D79-48FA-910F-E51F4FBB9EF9}"/>
    <cellStyle name="Normale" xfId="0" builtinId="0"/>
    <cellStyle name="Normale 2" xfId="4" xr:uid="{1132AABB-4F8A-4A1B-B416-AB2F4FACDE8D}"/>
    <cellStyle name="Valuta" xfId="2" builtinId="4"/>
    <cellStyle name="Valuta 2" xfId="3" xr:uid="{C4E9DEEF-AE11-4236-9925-14794D26208E}"/>
    <cellStyle name="Valuta 2 2" xfId="5" xr:uid="{0508CC7F-E760-4FFD-9662-39167DD10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9"/>
  <sheetViews>
    <sheetView workbookViewId="0">
      <selection activeCell="C19" sqref="C19"/>
    </sheetView>
  </sheetViews>
  <sheetFormatPr defaultColWidth="14.453125" defaultRowHeight="15" customHeight="1" x14ac:dyDescent="0.35"/>
  <cols>
    <col min="1" max="1" width="32.1796875" style="22" customWidth="1"/>
    <col min="2" max="9" width="17.54296875" style="22" customWidth="1"/>
    <col min="10" max="10" width="11.453125" style="22" customWidth="1"/>
    <col min="11" max="11" width="8.54296875" style="22" customWidth="1"/>
    <col min="12" max="13" width="6.54296875" style="22" customWidth="1"/>
    <col min="14" max="15" width="8.54296875" style="22" customWidth="1"/>
    <col min="16" max="16" width="18.453125" style="22" customWidth="1"/>
    <col min="17" max="26" width="8.54296875" style="22" customWidth="1"/>
    <col min="27" max="16384" width="14.453125" style="22"/>
  </cols>
  <sheetData>
    <row r="1" spans="1:16" ht="36.75" customHeight="1" x14ac:dyDescent="0.35">
      <c r="A1" s="167" t="s">
        <v>0</v>
      </c>
      <c r="B1" s="170" t="s">
        <v>1</v>
      </c>
      <c r="C1" s="171"/>
      <c r="D1" s="172"/>
      <c r="E1" s="167" t="s">
        <v>2</v>
      </c>
      <c r="F1" s="170" t="s">
        <v>3</v>
      </c>
      <c r="G1" s="171"/>
      <c r="H1" s="172"/>
      <c r="I1" s="167" t="s">
        <v>4</v>
      </c>
      <c r="J1" s="167" t="s">
        <v>5</v>
      </c>
    </row>
    <row r="2" spans="1:16" ht="36.75" customHeight="1" x14ac:dyDescent="0.35">
      <c r="A2" s="168"/>
      <c r="B2" s="167" t="s">
        <v>6</v>
      </c>
      <c r="C2" s="167" t="s">
        <v>7</v>
      </c>
      <c r="D2" s="167" t="s">
        <v>8</v>
      </c>
      <c r="E2" s="168"/>
      <c r="F2" s="167" t="s">
        <v>9</v>
      </c>
      <c r="G2" s="167" t="s">
        <v>10</v>
      </c>
      <c r="H2" s="167" t="s">
        <v>11</v>
      </c>
      <c r="I2" s="168"/>
      <c r="J2" s="168"/>
    </row>
    <row r="3" spans="1:16" ht="14.5" x14ac:dyDescent="0.35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16" ht="19.5" customHeight="1" x14ac:dyDescent="0.35">
      <c r="A4" s="23" t="s">
        <v>12</v>
      </c>
      <c r="B4" s="24">
        <v>290446734.14999998</v>
      </c>
      <c r="C4" s="24">
        <v>5000000</v>
      </c>
      <c r="D4" s="24">
        <f>B4+C4</f>
        <v>295446734.14999998</v>
      </c>
      <c r="E4" s="24">
        <v>37552821.799999997</v>
      </c>
      <c r="F4" s="25"/>
      <c r="G4" s="24">
        <v>44537469.240000002</v>
      </c>
      <c r="H4" s="24">
        <f>SUM(F4:G4)</f>
        <v>44537469.240000002</v>
      </c>
      <c r="I4" s="26">
        <f t="shared" ref="I4:I10" si="0">D4+E4+H4</f>
        <v>377537025.19</v>
      </c>
      <c r="J4" s="27">
        <v>20</v>
      </c>
    </row>
    <row r="5" spans="1:16" ht="19.5" customHeight="1" x14ac:dyDescent="0.35">
      <c r="A5" s="23" t="s">
        <v>13</v>
      </c>
      <c r="B5" s="58"/>
      <c r="C5" s="58"/>
      <c r="D5" s="24"/>
      <c r="E5" s="24">
        <v>54943513.170000002</v>
      </c>
      <c r="F5" s="93"/>
      <c r="G5" s="93"/>
      <c r="H5" s="24"/>
      <c r="I5" s="26">
        <f t="shared" si="0"/>
        <v>54943513.170000002</v>
      </c>
      <c r="J5" s="27">
        <v>10</v>
      </c>
    </row>
    <row r="6" spans="1:16" ht="19.5" customHeight="1" x14ac:dyDescent="0.35">
      <c r="A6" s="23" t="s">
        <v>14</v>
      </c>
      <c r="B6" s="59"/>
      <c r="C6" s="59"/>
      <c r="D6" s="24"/>
      <c r="E6" s="28">
        <v>10367939.15</v>
      </c>
      <c r="F6" s="29"/>
      <c r="G6" s="28"/>
      <c r="H6" s="24"/>
      <c r="I6" s="26">
        <f t="shared" si="0"/>
        <v>10367939.15</v>
      </c>
      <c r="J6" s="30">
        <v>3</v>
      </c>
    </row>
    <row r="7" spans="1:16" ht="19.5" customHeight="1" x14ac:dyDescent="0.35">
      <c r="A7" s="23" t="s">
        <v>15</v>
      </c>
      <c r="B7" s="59"/>
      <c r="C7" s="59"/>
      <c r="D7" s="24"/>
      <c r="E7" s="28">
        <v>14871723.399999999</v>
      </c>
      <c r="F7" s="29"/>
      <c r="G7" s="29"/>
      <c r="H7" s="24"/>
      <c r="I7" s="26">
        <f t="shared" si="0"/>
        <v>14871723.399999999</v>
      </c>
      <c r="J7" s="30">
        <v>8</v>
      </c>
      <c r="P7" s="31"/>
    </row>
    <row r="8" spans="1:16" ht="19.5" customHeight="1" x14ac:dyDescent="0.35">
      <c r="A8" s="23" t="s">
        <v>16</v>
      </c>
      <c r="B8" s="59"/>
      <c r="C8" s="59"/>
      <c r="D8" s="24"/>
      <c r="E8" s="28">
        <v>26333259.829999998</v>
      </c>
      <c r="F8" s="29"/>
      <c r="G8" s="29"/>
      <c r="H8" s="24"/>
      <c r="I8" s="26">
        <f t="shared" si="0"/>
        <v>26333259.829999998</v>
      </c>
      <c r="J8" s="30">
        <v>5</v>
      </c>
      <c r="P8" s="31"/>
    </row>
    <row r="9" spans="1:16" ht="19.5" customHeight="1" x14ac:dyDescent="0.35">
      <c r="A9" s="23" t="s">
        <v>17</v>
      </c>
      <c r="B9" s="59"/>
      <c r="C9" s="59">
        <v>35200000</v>
      </c>
      <c r="D9" s="24">
        <f t="shared" ref="D9:D10" si="1">B9+C9</f>
        <v>35200000</v>
      </c>
      <c r="E9" s="24">
        <v>9600000</v>
      </c>
      <c r="F9" s="29"/>
      <c r="G9" s="29"/>
      <c r="H9" s="24"/>
      <c r="I9" s="26">
        <f t="shared" si="0"/>
        <v>44800000</v>
      </c>
      <c r="J9" s="30">
        <v>9</v>
      </c>
    </row>
    <row r="10" spans="1:16" ht="19.5" customHeight="1" x14ac:dyDescent="0.35">
      <c r="A10" s="23" t="s">
        <v>18</v>
      </c>
      <c r="B10" s="59">
        <v>3000000</v>
      </c>
      <c r="C10" s="59"/>
      <c r="D10" s="24">
        <f t="shared" si="1"/>
        <v>3000000</v>
      </c>
      <c r="E10" s="28">
        <v>647749.68000000005</v>
      </c>
      <c r="F10" s="32"/>
      <c r="G10" s="29"/>
      <c r="H10" s="24"/>
      <c r="I10" s="26">
        <f t="shared" si="0"/>
        <v>3647749.68</v>
      </c>
      <c r="J10" s="30">
        <v>2</v>
      </c>
    </row>
    <row r="11" spans="1:16" ht="19.5" customHeight="1" x14ac:dyDescent="0.35">
      <c r="A11" s="33" t="s">
        <v>19</v>
      </c>
      <c r="B11" s="34">
        <f t="shared" ref="B11:J11" si="2">SUM(B4:B10)</f>
        <v>293446734.14999998</v>
      </c>
      <c r="C11" s="34">
        <f t="shared" si="2"/>
        <v>40200000</v>
      </c>
      <c r="D11" s="34">
        <f t="shared" si="2"/>
        <v>333646734.14999998</v>
      </c>
      <c r="E11" s="21">
        <f t="shared" si="2"/>
        <v>154317007.03000003</v>
      </c>
      <c r="F11" s="21">
        <f t="shared" si="2"/>
        <v>0</v>
      </c>
      <c r="G11" s="21">
        <f t="shared" si="2"/>
        <v>44537469.240000002</v>
      </c>
      <c r="H11" s="21">
        <f t="shared" si="2"/>
        <v>44537469.240000002</v>
      </c>
      <c r="I11" s="21">
        <f t="shared" si="2"/>
        <v>532501210.41999996</v>
      </c>
      <c r="J11" s="94">
        <f t="shared" si="2"/>
        <v>57</v>
      </c>
    </row>
    <row r="12" spans="1:16" ht="19.5" customHeight="1" x14ac:dyDescent="0.35">
      <c r="A12" s="33" t="s">
        <v>20</v>
      </c>
      <c r="B12" s="21">
        <f t="shared" ref="B12:D12" si="3">B11</f>
        <v>293446734.14999998</v>
      </c>
      <c r="C12" s="34">
        <f t="shared" si="3"/>
        <v>40200000</v>
      </c>
      <c r="D12" s="34">
        <f t="shared" si="3"/>
        <v>333646734.14999998</v>
      </c>
      <c r="E12" s="173"/>
      <c r="F12" s="171"/>
      <c r="G12" s="171"/>
      <c r="H12" s="171"/>
      <c r="I12" s="171"/>
      <c r="J12" s="172"/>
    </row>
    <row r="13" spans="1:16" ht="15.5" x14ac:dyDescent="0.3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6" ht="28.5" customHeight="1" x14ac:dyDescent="0.35">
      <c r="A14" s="165" t="s">
        <v>21</v>
      </c>
      <c r="B14" s="166"/>
      <c r="C14" s="166"/>
      <c r="D14" s="166"/>
      <c r="E14" s="166"/>
      <c r="F14" s="166"/>
      <c r="G14" s="166"/>
      <c r="H14" s="166"/>
      <c r="I14" s="166"/>
      <c r="J14" s="166"/>
      <c r="K14" s="35"/>
      <c r="L14" s="35"/>
      <c r="M14" s="35"/>
    </row>
    <row r="15" spans="1:16" ht="15.5" x14ac:dyDescent="0.3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6" ht="15.5" x14ac:dyDescent="0.35">
      <c r="A16" s="35"/>
      <c r="E16" s="57"/>
      <c r="I16" s="31"/>
    </row>
    <row r="17" spans="2:9" ht="14.5" x14ac:dyDescent="0.35">
      <c r="B17" s="36"/>
    </row>
    <row r="18" spans="2:9" ht="14.5" x14ac:dyDescent="0.35">
      <c r="B18" s="36"/>
    </row>
    <row r="20" spans="2:9" ht="15.75" customHeight="1" x14ac:dyDescent="0.35"/>
    <row r="21" spans="2:9" ht="15.75" customHeight="1" x14ac:dyDescent="0.35">
      <c r="I21" s="31"/>
    </row>
    <row r="22" spans="2:9" ht="15.75" customHeight="1" x14ac:dyDescent="0.35"/>
    <row r="23" spans="2:9" ht="15.75" customHeight="1" x14ac:dyDescent="0.35"/>
    <row r="24" spans="2:9" ht="15.75" customHeight="1" x14ac:dyDescent="0.35"/>
    <row r="25" spans="2:9" ht="15.75" customHeight="1" x14ac:dyDescent="0.35"/>
    <row r="26" spans="2:9" ht="15.75" customHeight="1" x14ac:dyDescent="0.35"/>
    <row r="27" spans="2:9" ht="15.75" customHeight="1" x14ac:dyDescent="0.35"/>
    <row r="28" spans="2:9" ht="15.75" customHeight="1" x14ac:dyDescent="0.35"/>
    <row r="29" spans="2:9" ht="15.75" customHeight="1" x14ac:dyDescent="0.35"/>
    <row r="30" spans="2:9" ht="15.75" customHeight="1" x14ac:dyDescent="0.35"/>
    <row r="31" spans="2:9" ht="15.75" customHeight="1" x14ac:dyDescent="0.35"/>
    <row r="32" spans="2:9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14">
    <mergeCell ref="A14:J14"/>
    <mergeCell ref="A1:A3"/>
    <mergeCell ref="B1:D1"/>
    <mergeCell ref="E1:E3"/>
    <mergeCell ref="F1:H1"/>
    <mergeCell ref="I1:I3"/>
    <mergeCell ref="J1:J3"/>
    <mergeCell ref="B2:B3"/>
    <mergeCell ref="H2:H3"/>
    <mergeCell ref="C2:C3"/>
    <mergeCell ref="D2:D3"/>
    <mergeCell ref="F2:F3"/>
    <mergeCell ref="G2:G3"/>
    <mergeCell ref="E12:J12"/>
  </mergeCells>
  <pageMargins left="0.7" right="0.7" top="0.75" bottom="0.7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01"/>
  <sheetViews>
    <sheetView topLeftCell="A9" zoomScaleNormal="100" zoomScaleSheetLayoutView="80" workbookViewId="0">
      <selection sqref="A1:P1"/>
    </sheetView>
  </sheetViews>
  <sheetFormatPr defaultColWidth="8.81640625" defaultRowHeight="15" customHeight="1" x14ac:dyDescent="0.35"/>
  <cols>
    <col min="1" max="1" width="17.7265625" style="1" bestFit="1" customWidth="1"/>
    <col min="2" max="2" width="25.81640625" style="1" bestFit="1" customWidth="1"/>
    <col min="3" max="3" width="21.81640625" style="1" bestFit="1" customWidth="1"/>
    <col min="4" max="4" width="29.81640625" style="1" bestFit="1" customWidth="1"/>
    <col min="5" max="5" width="18.7265625" style="1" bestFit="1" customWidth="1"/>
    <col min="6" max="6" width="66.81640625" style="1" customWidth="1"/>
    <col min="7" max="7" width="22.1796875" style="1" bestFit="1" customWidth="1"/>
    <col min="8" max="8" width="18.26953125" style="1" customWidth="1"/>
    <col min="9" max="10" width="16" style="1" customWidth="1"/>
    <col min="11" max="11" width="19.453125" style="2" bestFit="1" customWidth="1"/>
    <col min="12" max="12" width="19" style="2" bestFit="1" customWidth="1"/>
    <col min="13" max="13" width="19.453125" style="2" bestFit="1" customWidth="1"/>
    <col min="14" max="14" width="19" style="2" bestFit="1" customWidth="1"/>
    <col min="15" max="15" width="19.453125" style="2" bestFit="1" customWidth="1"/>
    <col min="16" max="16" width="19" style="2" bestFit="1" customWidth="1"/>
    <col min="17" max="16384" width="8.81640625" style="1"/>
  </cols>
  <sheetData>
    <row r="1" spans="1:16" ht="45" customHeight="1" x14ac:dyDescent="0.35">
      <c r="A1" s="174" t="s">
        <v>278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15.5" x14ac:dyDescent="0.35">
      <c r="A2" s="177" t="s">
        <v>22</v>
      </c>
      <c r="B2" s="177" t="s">
        <v>23</v>
      </c>
      <c r="C2" s="177" t="s">
        <v>24</v>
      </c>
      <c r="D2" s="177" t="s">
        <v>25</v>
      </c>
      <c r="E2" s="177" t="s">
        <v>26</v>
      </c>
      <c r="F2" s="177" t="s">
        <v>27</v>
      </c>
      <c r="G2" s="177" t="s">
        <v>28</v>
      </c>
      <c r="H2" s="179" t="s">
        <v>29</v>
      </c>
      <c r="I2" s="179" t="s">
        <v>30</v>
      </c>
      <c r="J2" s="181" t="s">
        <v>31</v>
      </c>
      <c r="K2" s="175" t="s">
        <v>32</v>
      </c>
      <c r="L2" s="176"/>
      <c r="M2" s="175" t="s">
        <v>33</v>
      </c>
      <c r="N2" s="176"/>
      <c r="O2" s="175" t="s">
        <v>34</v>
      </c>
      <c r="P2" s="176"/>
    </row>
    <row r="3" spans="1:16" ht="37.5" customHeight="1" x14ac:dyDescent="0.35">
      <c r="A3" s="178"/>
      <c r="B3" s="178"/>
      <c r="C3" s="178"/>
      <c r="D3" s="178"/>
      <c r="E3" s="178"/>
      <c r="F3" s="178"/>
      <c r="G3" s="178"/>
      <c r="H3" s="180"/>
      <c r="I3" s="180"/>
      <c r="J3" s="182"/>
      <c r="K3" s="145" t="s">
        <v>35</v>
      </c>
      <c r="L3" s="145" t="s">
        <v>36</v>
      </c>
      <c r="M3" s="145" t="s">
        <v>35</v>
      </c>
      <c r="N3" s="145" t="s">
        <v>36</v>
      </c>
      <c r="O3" s="145" t="s">
        <v>35</v>
      </c>
      <c r="P3" s="145" t="s">
        <v>36</v>
      </c>
    </row>
    <row r="4" spans="1:16" ht="31" x14ac:dyDescent="0.35">
      <c r="A4" s="37" t="s">
        <v>37</v>
      </c>
      <c r="B4" s="37" t="s">
        <v>38</v>
      </c>
      <c r="C4" s="37" t="s">
        <v>39</v>
      </c>
      <c r="D4" s="37" t="s">
        <v>40</v>
      </c>
      <c r="E4" s="37" t="s">
        <v>41</v>
      </c>
      <c r="F4" s="37" t="s">
        <v>42</v>
      </c>
      <c r="G4" s="38">
        <v>2500000</v>
      </c>
      <c r="H4" s="38">
        <v>2500000</v>
      </c>
      <c r="I4" s="37"/>
      <c r="J4" s="38">
        <v>0</v>
      </c>
      <c r="K4" s="76" t="s">
        <v>62</v>
      </c>
      <c r="L4" s="76" t="s">
        <v>62</v>
      </c>
      <c r="M4" s="76" t="s">
        <v>239</v>
      </c>
      <c r="N4" s="76" t="s">
        <v>83</v>
      </c>
      <c r="O4" s="76" t="s">
        <v>240</v>
      </c>
      <c r="P4" s="76" t="s">
        <v>46</v>
      </c>
    </row>
    <row r="5" spans="1:16" ht="31" x14ac:dyDescent="0.35">
      <c r="A5" s="37" t="s">
        <v>47</v>
      </c>
      <c r="B5" s="37" t="s">
        <v>48</v>
      </c>
      <c r="C5" s="37" t="s">
        <v>39</v>
      </c>
      <c r="D5" s="37" t="s">
        <v>49</v>
      </c>
      <c r="E5" s="37" t="s">
        <v>50</v>
      </c>
      <c r="F5" s="37" t="s">
        <v>51</v>
      </c>
      <c r="G5" s="38">
        <v>27346734.149999999</v>
      </c>
      <c r="H5" s="38">
        <v>27346734.149999999</v>
      </c>
      <c r="I5" s="37"/>
      <c r="J5" s="38">
        <v>0</v>
      </c>
      <c r="K5" s="76" t="s">
        <v>62</v>
      </c>
      <c r="L5" s="76" t="s">
        <v>62</v>
      </c>
      <c r="M5" s="76" t="s">
        <v>240</v>
      </c>
      <c r="N5" s="77" t="s">
        <v>241</v>
      </c>
      <c r="O5" s="77" t="s">
        <v>242</v>
      </c>
      <c r="P5" s="76" t="s">
        <v>52</v>
      </c>
    </row>
    <row r="6" spans="1:16" ht="31" x14ac:dyDescent="0.35">
      <c r="A6" s="37" t="s">
        <v>53</v>
      </c>
      <c r="B6" s="37" t="s">
        <v>54</v>
      </c>
      <c r="C6" s="37" t="s">
        <v>39</v>
      </c>
      <c r="D6" s="37" t="s">
        <v>49</v>
      </c>
      <c r="E6" s="37" t="s">
        <v>55</v>
      </c>
      <c r="F6" s="37" t="s">
        <v>56</v>
      </c>
      <c r="G6" s="38">
        <v>11000000</v>
      </c>
      <c r="H6" s="38">
        <v>11000000</v>
      </c>
      <c r="I6" s="37"/>
      <c r="J6" s="38">
        <v>0</v>
      </c>
      <c r="K6" s="76" t="s">
        <v>62</v>
      </c>
      <c r="L6" s="76" t="s">
        <v>62</v>
      </c>
      <c r="M6" s="77" t="s">
        <v>243</v>
      </c>
      <c r="N6" s="77" t="s">
        <v>255</v>
      </c>
      <c r="O6" s="77" t="s">
        <v>245</v>
      </c>
      <c r="P6" s="77" t="s">
        <v>246</v>
      </c>
    </row>
    <row r="7" spans="1:16" ht="31" x14ac:dyDescent="0.35">
      <c r="A7" s="37" t="s">
        <v>58</v>
      </c>
      <c r="B7" s="37" t="s">
        <v>59</v>
      </c>
      <c r="C7" s="37" t="s">
        <v>39</v>
      </c>
      <c r="D7" s="37" t="s">
        <v>49</v>
      </c>
      <c r="E7" s="37" t="s">
        <v>60</v>
      </c>
      <c r="F7" s="37" t="s">
        <v>61</v>
      </c>
      <c r="G7" s="38">
        <v>48200000</v>
      </c>
      <c r="H7" s="38">
        <v>26000000</v>
      </c>
      <c r="I7" s="37"/>
      <c r="J7" s="38">
        <v>22200000</v>
      </c>
      <c r="K7" s="77" t="s">
        <v>247</v>
      </c>
      <c r="L7" s="77" t="s">
        <v>247</v>
      </c>
      <c r="M7" s="77" t="s">
        <v>248</v>
      </c>
      <c r="N7" s="77" t="s">
        <v>249</v>
      </c>
      <c r="O7" s="77" t="s">
        <v>250</v>
      </c>
      <c r="P7" s="76" t="s">
        <v>57</v>
      </c>
    </row>
    <row r="8" spans="1:16" ht="31" x14ac:dyDescent="0.35">
      <c r="A8" s="37" t="s">
        <v>63</v>
      </c>
      <c r="B8" s="37" t="s">
        <v>64</v>
      </c>
      <c r="C8" s="37" t="s">
        <v>39</v>
      </c>
      <c r="D8" s="37" t="s">
        <v>40</v>
      </c>
      <c r="E8" s="37" t="s">
        <v>65</v>
      </c>
      <c r="F8" s="37" t="s">
        <v>66</v>
      </c>
      <c r="G8" s="38">
        <v>2500000</v>
      </c>
      <c r="H8" s="38">
        <v>2500000</v>
      </c>
      <c r="I8" s="37"/>
      <c r="J8" s="38">
        <v>0</v>
      </c>
      <c r="K8" s="76" t="s">
        <v>62</v>
      </c>
      <c r="L8" s="76" t="s">
        <v>62</v>
      </c>
      <c r="M8" s="76" t="s">
        <v>45</v>
      </c>
      <c r="N8" s="76" t="s">
        <v>251</v>
      </c>
      <c r="O8" s="76" t="s">
        <v>239</v>
      </c>
      <c r="P8" s="76" t="s">
        <v>67</v>
      </c>
    </row>
    <row r="9" spans="1:16" s="144" customFormat="1" ht="31" x14ac:dyDescent="0.35">
      <c r="A9" s="140" t="s">
        <v>68</v>
      </c>
      <c r="B9" s="140" t="s">
        <v>69</v>
      </c>
      <c r="C9" s="140" t="s">
        <v>39</v>
      </c>
      <c r="D9" s="140" t="s">
        <v>49</v>
      </c>
      <c r="E9" s="140" t="s">
        <v>70</v>
      </c>
      <c r="F9" s="140" t="s">
        <v>71</v>
      </c>
      <c r="G9" s="141">
        <f>H9+I9</f>
        <v>39000000</v>
      </c>
      <c r="H9" s="141">
        <v>30000000</v>
      </c>
      <c r="I9" s="141">
        <v>9000000</v>
      </c>
      <c r="K9" s="142" t="s">
        <v>62</v>
      </c>
      <c r="L9" s="142" t="s">
        <v>62</v>
      </c>
      <c r="M9" s="143" t="s">
        <v>45</v>
      </c>
      <c r="N9" s="143" t="s">
        <v>239</v>
      </c>
      <c r="O9" s="143" t="s">
        <v>83</v>
      </c>
      <c r="P9" s="142" t="s">
        <v>52</v>
      </c>
    </row>
    <row r="10" spans="1:16" ht="31" x14ac:dyDescent="0.35">
      <c r="A10" s="37" t="s">
        <v>72</v>
      </c>
      <c r="B10" s="37" t="s">
        <v>59</v>
      </c>
      <c r="C10" s="37" t="s">
        <v>39</v>
      </c>
      <c r="D10" s="37" t="s">
        <v>49</v>
      </c>
      <c r="E10" s="37" t="s">
        <v>73</v>
      </c>
      <c r="F10" s="37" t="s">
        <v>74</v>
      </c>
      <c r="G10" s="38">
        <v>30000000</v>
      </c>
      <c r="H10" s="38">
        <v>30000000</v>
      </c>
      <c r="I10" s="37"/>
      <c r="J10" s="38">
        <v>0</v>
      </c>
      <c r="K10" s="76" t="s">
        <v>62</v>
      </c>
      <c r="L10" s="76" t="s">
        <v>62</v>
      </c>
      <c r="M10" s="76" t="s">
        <v>239</v>
      </c>
      <c r="N10" s="76" t="s">
        <v>83</v>
      </c>
      <c r="O10" s="76" t="s">
        <v>240</v>
      </c>
      <c r="P10" s="76" t="s">
        <v>52</v>
      </c>
    </row>
    <row r="11" spans="1:16" ht="31" x14ac:dyDescent="0.35">
      <c r="A11" s="37" t="s">
        <v>75</v>
      </c>
      <c r="B11" s="37" t="s">
        <v>76</v>
      </c>
      <c r="C11" s="37" t="s">
        <v>39</v>
      </c>
      <c r="D11" s="37" t="s">
        <v>49</v>
      </c>
      <c r="E11" s="37" t="s">
        <v>77</v>
      </c>
      <c r="F11" s="37" t="s">
        <v>78</v>
      </c>
      <c r="G11" s="38">
        <v>5000000</v>
      </c>
      <c r="H11" s="38">
        <v>5000000</v>
      </c>
      <c r="I11" s="37"/>
      <c r="J11" s="38">
        <v>0</v>
      </c>
      <c r="K11" s="76" t="s">
        <v>62</v>
      </c>
      <c r="L11" s="76" t="s">
        <v>62</v>
      </c>
      <c r="M11" s="76" t="s">
        <v>45</v>
      </c>
      <c r="N11" s="77" t="s">
        <v>277</v>
      </c>
      <c r="O11" s="77" t="s">
        <v>254</v>
      </c>
      <c r="P11" s="76" t="s">
        <v>67</v>
      </c>
    </row>
    <row r="12" spans="1:16" ht="31" x14ac:dyDescent="0.35">
      <c r="A12" s="37" t="s">
        <v>79</v>
      </c>
      <c r="B12" s="37" t="s">
        <v>80</v>
      </c>
      <c r="C12" s="37" t="s">
        <v>39</v>
      </c>
      <c r="D12" s="37" t="s">
        <v>49</v>
      </c>
      <c r="E12" s="37" t="s">
        <v>81</v>
      </c>
      <c r="F12" s="37" t="s">
        <v>82</v>
      </c>
      <c r="G12" s="38">
        <v>9000000</v>
      </c>
      <c r="H12" s="38">
        <v>3000000</v>
      </c>
      <c r="I12" s="37"/>
      <c r="J12" s="38">
        <v>6000000</v>
      </c>
      <c r="K12" s="76" t="s">
        <v>62</v>
      </c>
      <c r="L12" s="76" t="s">
        <v>62</v>
      </c>
      <c r="M12" s="76" t="s">
        <v>44</v>
      </c>
      <c r="N12" s="76" t="s">
        <v>45</v>
      </c>
      <c r="O12" s="77" t="s">
        <v>250</v>
      </c>
      <c r="P12" s="76" t="s">
        <v>255</v>
      </c>
    </row>
    <row r="13" spans="1:16" ht="31" x14ac:dyDescent="0.35">
      <c r="A13" s="37" t="s">
        <v>84</v>
      </c>
      <c r="B13" s="37" t="s">
        <v>59</v>
      </c>
      <c r="C13" s="37" t="s">
        <v>39</v>
      </c>
      <c r="D13" s="37" t="s">
        <v>49</v>
      </c>
      <c r="E13" s="77" t="s">
        <v>274</v>
      </c>
      <c r="F13" s="37" t="s">
        <v>85</v>
      </c>
      <c r="G13" s="38">
        <v>23000000</v>
      </c>
      <c r="H13" s="38">
        <v>13000000</v>
      </c>
      <c r="I13" s="37"/>
      <c r="J13" s="38">
        <v>10000000</v>
      </c>
      <c r="K13" s="76" t="s">
        <v>62</v>
      </c>
      <c r="L13" s="76" t="s">
        <v>62</v>
      </c>
      <c r="M13" s="77" t="s">
        <v>249</v>
      </c>
      <c r="N13" s="77" t="s">
        <v>250</v>
      </c>
      <c r="O13" s="77" t="s">
        <v>252</v>
      </c>
      <c r="P13" s="76" t="s">
        <v>57</v>
      </c>
    </row>
    <row r="14" spans="1:16" ht="31" x14ac:dyDescent="0.35">
      <c r="A14" s="37" t="s">
        <v>86</v>
      </c>
      <c r="B14" s="37" t="s">
        <v>69</v>
      </c>
      <c r="C14" s="37" t="s">
        <v>39</v>
      </c>
      <c r="D14" s="37" t="s">
        <v>49</v>
      </c>
      <c r="E14" s="37" t="s">
        <v>87</v>
      </c>
      <c r="F14" s="37" t="s">
        <v>88</v>
      </c>
      <c r="G14" s="38">
        <v>40000000</v>
      </c>
      <c r="H14" s="38">
        <v>40000000</v>
      </c>
      <c r="I14" s="37"/>
      <c r="J14" s="38">
        <v>0</v>
      </c>
      <c r="K14" s="76" t="s">
        <v>62</v>
      </c>
      <c r="L14" s="76" t="s">
        <v>62</v>
      </c>
      <c r="M14" s="76" t="s">
        <v>239</v>
      </c>
      <c r="N14" s="76" t="s">
        <v>83</v>
      </c>
      <c r="O14" s="76" t="s">
        <v>240</v>
      </c>
      <c r="P14" s="76" t="s">
        <v>52</v>
      </c>
    </row>
    <row r="15" spans="1:16" ht="46.5" x14ac:dyDescent="0.35">
      <c r="A15" s="37" t="s">
        <v>89</v>
      </c>
      <c r="B15" s="37" t="s">
        <v>90</v>
      </c>
      <c r="C15" s="37" t="s">
        <v>39</v>
      </c>
      <c r="D15" s="37" t="s">
        <v>49</v>
      </c>
      <c r="E15" s="37" t="s">
        <v>91</v>
      </c>
      <c r="F15" s="37" t="s">
        <v>92</v>
      </c>
      <c r="G15" s="38">
        <v>11100000</v>
      </c>
      <c r="H15" s="38">
        <v>11100000</v>
      </c>
      <c r="I15" s="37"/>
      <c r="J15" s="38">
        <v>0</v>
      </c>
      <c r="K15" s="76" t="s">
        <v>62</v>
      </c>
      <c r="L15" s="76" t="s">
        <v>62</v>
      </c>
      <c r="M15" s="76" t="s">
        <v>239</v>
      </c>
      <c r="N15" s="76" t="s">
        <v>83</v>
      </c>
      <c r="O15" s="76" t="s">
        <v>240</v>
      </c>
      <c r="P15" s="77" t="s">
        <v>246</v>
      </c>
    </row>
    <row r="16" spans="1:16" ht="31" x14ac:dyDescent="0.35">
      <c r="A16" s="37" t="s">
        <v>93</v>
      </c>
      <c r="B16" s="37" t="s">
        <v>59</v>
      </c>
      <c r="C16" s="37" t="s">
        <v>39</v>
      </c>
      <c r="D16" s="37" t="s">
        <v>49</v>
      </c>
      <c r="E16" s="37" t="s">
        <v>94</v>
      </c>
      <c r="F16" s="37" t="s">
        <v>95</v>
      </c>
      <c r="G16" s="38">
        <v>24700000</v>
      </c>
      <c r="H16" s="38">
        <v>24000000</v>
      </c>
      <c r="I16" s="37"/>
      <c r="J16" s="38">
        <v>700000</v>
      </c>
      <c r="K16" s="77" t="s">
        <v>247</v>
      </c>
      <c r="L16" s="77" t="s">
        <v>247</v>
      </c>
      <c r="M16" s="77" t="s">
        <v>248</v>
      </c>
      <c r="N16" s="77" t="s">
        <v>251</v>
      </c>
      <c r="O16" s="77" t="s">
        <v>239</v>
      </c>
      <c r="P16" s="76" t="s">
        <v>57</v>
      </c>
    </row>
    <row r="17" spans="1:16" ht="31" x14ac:dyDescent="0.35">
      <c r="A17" s="37" t="s">
        <v>96</v>
      </c>
      <c r="B17" s="37" t="s">
        <v>80</v>
      </c>
      <c r="C17" s="37" t="s">
        <v>39</v>
      </c>
      <c r="D17" s="37" t="s">
        <v>49</v>
      </c>
      <c r="E17" s="37" t="s">
        <v>97</v>
      </c>
      <c r="F17" s="37" t="s">
        <v>98</v>
      </c>
      <c r="G17" s="38">
        <v>15000000</v>
      </c>
      <c r="H17" s="38">
        <v>15000000</v>
      </c>
      <c r="I17" s="37"/>
      <c r="J17" s="38">
        <v>0</v>
      </c>
      <c r="K17" s="76" t="s">
        <v>62</v>
      </c>
      <c r="L17" s="76" t="s">
        <v>62</v>
      </c>
      <c r="M17" s="76" t="s">
        <v>239</v>
      </c>
      <c r="N17" s="77" t="s">
        <v>244</v>
      </c>
      <c r="O17" s="77" t="s">
        <v>256</v>
      </c>
      <c r="P17" s="77" t="s">
        <v>246</v>
      </c>
    </row>
    <row r="18" spans="1:16" ht="31" x14ac:dyDescent="0.35">
      <c r="A18" s="37" t="s">
        <v>99</v>
      </c>
      <c r="B18" s="37" t="s">
        <v>69</v>
      </c>
      <c r="C18" s="37" t="s">
        <v>100</v>
      </c>
      <c r="D18" s="37" t="s">
        <v>101</v>
      </c>
      <c r="E18" s="37" t="s">
        <v>102</v>
      </c>
      <c r="F18" s="37" t="s">
        <v>103</v>
      </c>
      <c r="G18" s="38">
        <v>3000000</v>
      </c>
      <c r="H18" s="38">
        <v>3000000</v>
      </c>
      <c r="I18" s="37"/>
      <c r="J18" s="38">
        <v>0</v>
      </c>
      <c r="K18" s="76" t="s">
        <v>43</v>
      </c>
      <c r="L18" s="76" t="s">
        <v>43</v>
      </c>
      <c r="M18" s="76" t="s">
        <v>45</v>
      </c>
      <c r="N18" s="76" t="s">
        <v>45</v>
      </c>
      <c r="O18" s="76" t="s">
        <v>251</v>
      </c>
      <c r="P18" s="76" t="s">
        <v>52</v>
      </c>
    </row>
    <row r="19" spans="1:16" ht="77.5" x14ac:dyDescent="0.35">
      <c r="A19" s="37" t="s">
        <v>104</v>
      </c>
      <c r="B19" s="37" t="s">
        <v>105</v>
      </c>
      <c r="C19" s="37" t="s">
        <v>39</v>
      </c>
      <c r="D19" s="37" t="s">
        <v>49</v>
      </c>
      <c r="E19" s="37" t="s">
        <v>106</v>
      </c>
      <c r="F19" s="37" t="s">
        <v>107</v>
      </c>
      <c r="G19" s="39">
        <v>55637469.240000002</v>
      </c>
      <c r="H19" s="38">
        <v>50000000</v>
      </c>
      <c r="I19" s="37"/>
      <c r="J19" s="38">
        <v>5637469.2400000002</v>
      </c>
      <c r="K19" s="76" t="s">
        <v>62</v>
      </c>
      <c r="L19" s="76" t="s">
        <v>62</v>
      </c>
      <c r="M19" s="77" t="s">
        <v>257</v>
      </c>
      <c r="N19" s="77" t="s">
        <v>253</v>
      </c>
      <c r="O19" s="77" t="s">
        <v>254</v>
      </c>
      <c r="P19" s="76" t="s">
        <v>57</v>
      </c>
    </row>
    <row r="20" spans="1:16" ht="15.5" x14ac:dyDescent="0.35">
      <c r="G20" s="55">
        <f>SUM(G4:G19)</f>
        <v>346984203.38999999</v>
      </c>
      <c r="H20" s="55">
        <f t="shared" ref="H20:J20" si="0">SUM(H4:H19)</f>
        <v>293446734.14999998</v>
      </c>
      <c r="I20" s="55">
        <f t="shared" si="0"/>
        <v>9000000</v>
      </c>
      <c r="J20" s="55">
        <f t="shared" si="0"/>
        <v>44537469.240000002</v>
      </c>
      <c r="K20" s="1"/>
      <c r="L20" s="1"/>
    </row>
    <row r="21" spans="1:16" ht="15.5" x14ac:dyDescent="0.35"/>
    <row r="22" spans="1:16" ht="15.5" x14ac:dyDescent="0.35">
      <c r="G22" s="160"/>
      <c r="H22" s="160"/>
      <c r="I22" s="160"/>
      <c r="J22" s="160"/>
    </row>
    <row r="23" spans="1:16" ht="15.5" x14ac:dyDescent="0.35"/>
    <row r="24" spans="1:16" ht="15.5" x14ac:dyDescent="0.35">
      <c r="J24" s="56"/>
    </row>
    <row r="25" spans="1:16" ht="15.5" x14ac:dyDescent="0.35"/>
    <row r="26" spans="1:16" ht="15.5" x14ac:dyDescent="0.35"/>
    <row r="27" spans="1:16" ht="15.5" x14ac:dyDescent="0.35"/>
    <row r="28" spans="1:16" ht="15.5" x14ac:dyDescent="0.35"/>
    <row r="29" spans="1:16" ht="15.5" x14ac:dyDescent="0.35"/>
    <row r="30" spans="1:16" ht="15.5" x14ac:dyDescent="0.35"/>
    <row r="31" spans="1:16" ht="15.5" x14ac:dyDescent="0.35"/>
    <row r="32" spans="1:16" ht="15.5" x14ac:dyDescent="0.35"/>
    <row r="33" ht="15.5" x14ac:dyDescent="0.35"/>
    <row r="34" ht="15.5" x14ac:dyDescent="0.35"/>
    <row r="35" ht="15.5" x14ac:dyDescent="0.35"/>
    <row r="36" ht="15.5" x14ac:dyDescent="0.35"/>
    <row r="37" ht="15.5" x14ac:dyDescent="0.35"/>
    <row r="38" ht="15.5" x14ac:dyDescent="0.35"/>
    <row r="39" ht="15.5" x14ac:dyDescent="0.35"/>
    <row r="40" ht="15.5" x14ac:dyDescent="0.35"/>
    <row r="41" ht="15.5" x14ac:dyDescent="0.35"/>
    <row r="42" ht="15.5" x14ac:dyDescent="0.35"/>
    <row r="43" ht="15.5" x14ac:dyDescent="0.35"/>
    <row r="44" ht="15.5" x14ac:dyDescent="0.35"/>
    <row r="45" ht="15.5" x14ac:dyDescent="0.35"/>
    <row r="46" ht="15.5" x14ac:dyDescent="0.35"/>
    <row r="47" ht="15.5" x14ac:dyDescent="0.35"/>
    <row r="48" ht="15.5" x14ac:dyDescent="0.35"/>
    <row r="49" ht="15.5" x14ac:dyDescent="0.35"/>
    <row r="50" ht="15.5" x14ac:dyDescent="0.35"/>
    <row r="51" ht="15.5" x14ac:dyDescent="0.35"/>
    <row r="52" ht="15.5" x14ac:dyDescent="0.35"/>
    <row r="53" ht="15.5" x14ac:dyDescent="0.35"/>
    <row r="54" ht="15.5" x14ac:dyDescent="0.35"/>
    <row r="55" ht="15.5" x14ac:dyDescent="0.35"/>
    <row r="56" ht="15.5" x14ac:dyDescent="0.35"/>
    <row r="57" ht="15.5" x14ac:dyDescent="0.35"/>
    <row r="58" ht="15.5" x14ac:dyDescent="0.35"/>
    <row r="59" ht="15.5" x14ac:dyDescent="0.35"/>
    <row r="60" ht="15.5" x14ac:dyDescent="0.35"/>
    <row r="61" ht="15.5" x14ac:dyDescent="0.35"/>
    <row r="62" ht="15.5" x14ac:dyDescent="0.35"/>
    <row r="63" ht="15.5" x14ac:dyDescent="0.35"/>
    <row r="64" ht="15.5" x14ac:dyDescent="0.35"/>
    <row r="65" ht="15.5" x14ac:dyDescent="0.35"/>
    <row r="66" ht="15.5" x14ac:dyDescent="0.35"/>
    <row r="67" ht="15.5" x14ac:dyDescent="0.35"/>
    <row r="68" ht="15.5" x14ac:dyDescent="0.35"/>
    <row r="69" ht="15.5" x14ac:dyDescent="0.35"/>
    <row r="70" ht="15.5" x14ac:dyDescent="0.35"/>
    <row r="71" ht="15.5" x14ac:dyDescent="0.35"/>
    <row r="72" ht="15.5" x14ac:dyDescent="0.35"/>
    <row r="73" ht="15.5" x14ac:dyDescent="0.35"/>
    <row r="74" ht="15.5" x14ac:dyDescent="0.35"/>
    <row r="75" ht="15.5" x14ac:dyDescent="0.35"/>
    <row r="76" ht="15.5" x14ac:dyDescent="0.35"/>
    <row r="77" ht="15.5" x14ac:dyDescent="0.35"/>
    <row r="78" ht="15.5" x14ac:dyDescent="0.35"/>
    <row r="79" ht="15.5" x14ac:dyDescent="0.35"/>
    <row r="80" ht="15.5" x14ac:dyDescent="0.35"/>
    <row r="81" ht="15.5" x14ac:dyDescent="0.35"/>
    <row r="82" ht="15.5" x14ac:dyDescent="0.35"/>
    <row r="83" ht="15.5" x14ac:dyDescent="0.35"/>
    <row r="84" ht="15.5" x14ac:dyDescent="0.35"/>
    <row r="85" ht="15.5" x14ac:dyDescent="0.35"/>
    <row r="86" ht="15.5" x14ac:dyDescent="0.35"/>
    <row r="87" ht="15.5" x14ac:dyDescent="0.35"/>
    <row r="88" ht="15.5" x14ac:dyDescent="0.35"/>
    <row r="89" ht="15.5" x14ac:dyDescent="0.35"/>
    <row r="90" ht="15.5" x14ac:dyDescent="0.35"/>
    <row r="91" ht="15.5" x14ac:dyDescent="0.35"/>
    <row r="92" ht="15.5" x14ac:dyDescent="0.35"/>
    <row r="93" ht="15.5" x14ac:dyDescent="0.35"/>
    <row r="94" ht="15.5" x14ac:dyDescent="0.35"/>
    <row r="95" ht="15.5" x14ac:dyDescent="0.35"/>
    <row r="96" ht="15.5" x14ac:dyDescent="0.35"/>
    <row r="97" ht="15.5" x14ac:dyDescent="0.35"/>
    <row r="98" ht="15.5" x14ac:dyDescent="0.35"/>
    <row r="99" ht="15.5" x14ac:dyDescent="0.35"/>
    <row r="100" ht="15.5" x14ac:dyDescent="0.35"/>
    <row r="101" ht="15.5" x14ac:dyDescent="0.35"/>
    <row r="102" ht="15.5" x14ac:dyDescent="0.35"/>
    <row r="103" ht="15.5" x14ac:dyDescent="0.35"/>
    <row r="104" ht="15.5" x14ac:dyDescent="0.35"/>
    <row r="105" ht="15.5" x14ac:dyDescent="0.35"/>
    <row r="106" ht="15.5" x14ac:dyDescent="0.35"/>
    <row r="107" ht="15.5" x14ac:dyDescent="0.35"/>
    <row r="108" ht="15.5" x14ac:dyDescent="0.35"/>
    <row r="109" ht="15.5" x14ac:dyDescent="0.35"/>
    <row r="110" ht="15.5" x14ac:dyDescent="0.35"/>
    <row r="111" ht="15.5" x14ac:dyDescent="0.35"/>
    <row r="112" ht="15.5" x14ac:dyDescent="0.35"/>
    <row r="113" ht="15.5" x14ac:dyDescent="0.35"/>
    <row r="114" ht="15.5" x14ac:dyDescent="0.35"/>
    <row r="115" ht="15.5" x14ac:dyDescent="0.35"/>
    <row r="116" ht="15.5" x14ac:dyDescent="0.35"/>
    <row r="117" ht="15.5" x14ac:dyDescent="0.35"/>
    <row r="118" ht="15.5" x14ac:dyDescent="0.35"/>
    <row r="119" ht="15.5" x14ac:dyDescent="0.35"/>
    <row r="120" ht="15.5" x14ac:dyDescent="0.35"/>
    <row r="121" ht="15.5" x14ac:dyDescent="0.35"/>
    <row r="122" ht="15.5" x14ac:dyDescent="0.35"/>
    <row r="123" ht="15.5" x14ac:dyDescent="0.35"/>
    <row r="124" ht="15.5" x14ac:dyDescent="0.35"/>
    <row r="125" ht="15.5" x14ac:dyDescent="0.35"/>
    <row r="126" ht="15.5" x14ac:dyDescent="0.35"/>
    <row r="127" ht="15.5" x14ac:dyDescent="0.35"/>
    <row r="128" ht="15.5" x14ac:dyDescent="0.35"/>
    <row r="129" ht="15.5" x14ac:dyDescent="0.35"/>
    <row r="130" ht="15.5" x14ac:dyDescent="0.35"/>
    <row r="131" ht="15.5" x14ac:dyDescent="0.35"/>
    <row r="132" ht="15.5" x14ac:dyDescent="0.35"/>
    <row r="133" ht="15.5" x14ac:dyDescent="0.35"/>
    <row r="134" ht="15.5" x14ac:dyDescent="0.35"/>
    <row r="135" ht="15.5" x14ac:dyDescent="0.35"/>
    <row r="136" ht="15.5" x14ac:dyDescent="0.35"/>
    <row r="137" ht="15.5" x14ac:dyDescent="0.35"/>
    <row r="138" ht="15.5" x14ac:dyDescent="0.35"/>
    <row r="139" ht="15.5" x14ac:dyDescent="0.35"/>
    <row r="140" ht="15.5" x14ac:dyDescent="0.35"/>
    <row r="141" ht="15.5" x14ac:dyDescent="0.35"/>
    <row r="142" ht="15.5" x14ac:dyDescent="0.35"/>
    <row r="143" ht="15.5" x14ac:dyDescent="0.35"/>
    <row r="144" ht="15.5" x14ac:dyDescent="0.35"/>
    <row r="145" ht="15.5" x14ac:dyDescent="0.35"/>
    <row r="146" ht="15.5" x14ac:dyDescent="0.35"/>
    <row r="147" ht="15.5" x14ac:dyDescent="0.35"/>
    <row r="148" ht="15.5" x14ac:dyDescent="0.35"/>
    <row r="149" ht="15.5" x14ac:dyDescent="0.35"/>
    <row r="150" ht="15.5" x14ac:dyDescent="0.35"/>
    <row r="151" ht="15.5" x14ac:dyDescent="0.35"/>
    <row r="152" ht="15.5" x14ac:dyDescent="0.35"/>
    <row r="153" ht="15.5" x14ac:dyDescent="0.35"/>
    <row r="154" ht="15.5" x14ac:dyDescent="0.35"/>
    <row r="155" ht="15.5" x14ac:dyDescent="0.35"/>
    <row r="156" ht="15.5" x14ac:dyDescent="0.35"/>
    <row r="157" ht="15.5" x14ac:dyDescent="0.35"/>
    <row r="158" ht="15.5" x14ac:dyDescent="0.35"/>
    <row r="159" ht="15.5" x14ac:dyDescent="0.35"/>
    <row r="160" ht="15.5" x14ac:dyDescent="0.35"/>
    <row r="161" ht="15.5" x14ac:dyDescent="0.35"/>
    <row r="162" ht="15.5" x14ac:dyDescent="0.35"/>
    <row r="163" ht="15.5" x14ac:dyDescent="0.35"/>
    <row r="164" ht="15.5" x14ac:dyDescent="0.35"/>
    <row r="165" ht="15.5" x14ac:dyDescent="0.35"/>
    <row r="166" ht="15.5" x14ac:dyDescent="0.35"/>
    <row r="167" ht="15.5" x14ac:dyDescent="0.35"/>
    <row r="168" ht="15.5" x14ac:dyDescent="0.35"/>
    <row r="169" ht="15.5" x14ac:dyDescent="0.35"/>
    <row r="170" ht="15.5" x14ac:dyDescent="0.35"/>
    <row r="171" ht="15.5" x14ac:dyDescent="0.35"/>
    <row r="172" ht="15.5" x14ac:dyDescent="0.35"/>
    <row r="173" ht="15.5" x14ac:dyDescent="0.35"/>
    <row r="174" ht="15.5" x14ac:dyDescent="0.35"/>
    <row r="175" ht="15.5" x14ac:dyDescent="0.35"/>
    <row r="176" ht="15.5" x14ac:dyDescent="0.35"/>
    <row r="177" ht="15.5" x14ac:dyDescent="0.35"/>
    <row r="178" ht="15.5" x14ac:dyDescent="0.35"/>
    <row r="179" ht="15.5" x14ac:dyDescent="0.35"/>
    <row r="180" ht="15.5" x14ac:dyDescent="0.35"/>
    <row r="181" ht="15.5" x14ac:dyDescent="0.35"/>
    <row r="182" ht="15.5" x14ac:dyDescent="0.35"/>
    <row r="183" ht="15.5" x14ac:dyDescent="0.35"/>
    <row r="184" ht="15.5" x14ac:dyDescent="0.35"/>
    <row r="185" ht="15.5" x14ac:dyDescent="0.35"/>
    <row r="186" ht="15.5" x14ac:dyDescent="0.35"/>
    <row r="187" ht="15.5" x14ac:dyDescent="0.35"/>
    <row r="188" ht="15.5" x14ac:dyDescent="0.35"/>
    <row r="189" ht="15.5" x14ac:dyDescent="0.35"/>
    <row r="190" ht="15.5" x14ac:dyDescent="0.35"/>
    <row r="191" ht="15.5" x14ac:dyDescent="0.35"/>
    <row r="192" ht="15.5" x14ac:dyDescent="0.35"/>
    <row r="193" ht="15.5" x14ac:dyDescent="0.35"/>
    <row r="194" ht="15.5" x14ac:dyDescent="0.35"/>
    <row r="195" ht="15.5" x14ac:dyDescent="0.35"/>
    <row r="196" ht="15.5" x14ac:dyDescent="0.35"/>
    <row r="197" ht="15.5" x14ac:dyDescent="0.35"/>
    <row r="198" ht="15.5" x14ac:dyDescent="0.35"/>
    <row r="199" ht="15.5" x14ac:dyDescent="0.35"/>
    <row r="200" ht="15.5" x14ac:dyDescent="0.35"/>
    <row r="201" ht="15.5" x14ac:dyDescent="0.35"/>
    <row r="202" ht="15.5" x14ac:dyDescent="0.35"/>
    <row r="203" ht="15.5" x14ac:dyDescent="0.35"/>
    <row r="204" ht="15.5" x14ac:dyDescent="0.35"/>
    <row r="205" ht="15.5" x14ac:dyDescent="0.35"/>
    <row r="206" ht="15.5" x14ac:dyDescent="0.35"/>
    <row r="207" ht="15.5" x14ac:dyDescent="0.35"/>
    <row r="208" ht="15.5" x14ac:dyDescent="0.35"/>
    <row r="209" ht="15.5" x14ac:dyDescent="0.35"/>
    <row r="210" ht="15.5" x14ac:dyDescent="0.35"/>
    <row r="211" ht="15.5" x14ac:dyDescent="0.35"/>
    <row r="212" ht="15.5" x14ac:dyDescent="0.35"/>
    <row r="213" ht="15.5" x14ac:dyDescent="0.35"/>
    <row r="214" ht="15.5" x14ac:dyDescent="0.35"/>
    <row r="215" ht="15.5" x14ac:dyDescent="0.35"/>
    <row r="216" ht="15.5" x14ac:dyDescent="0.35"/>
    <row r="217" ht="15.5" x14ac:dyDescent="0.35"/>
    <row r="218" ht="15.5" x14ac:dyDescent="0.35"/>
    <row r="219" ht="15.5" x14ac:dyDescent="0.35"/>
    <row r="220" ht="15.5" x14ac:dyDescent="0.35"/>
    <row r="221" ht="15.5" x14ac:dyDescent="0.35"/>
    <row r="222" ht="15.5" x14ac:dyDescent="0.35"/>
    <row r="223" ht="15.5" x14ac:dyDescent="0.35"/>
    <row r="224" ht="15.5" x14ac:dyDescent="0.35"/>
    <row r="225" ht="15.5" x14ac:dyDescent="0.35"/>
    <row r="226" ht="15.5" x14ac:dyDescent="0.35"/>
    <row r="227" ht="15.5" x14ac:dyDescent="0.35"/>
    <row r="228" ht="15.5" x14ac:dyDescent="0.35"/>
    <row r="229" ht="15.5" x14ac:dyDescent="0.35"/>
    <row r="230" ht="15.5" x14ac:dyDescent="0.35"/>
    <row r="231" ht="15.5" x14ac:dyDescent="0.35"/>
    <row r="232" ht="15.5" x14ac:dyDescent="0.35"/>
    <row r="233" ht="15.5" x14ac:dyDescent="0.35"/>
    <row r="234" ht="15.5" x14ac:dyDescent="0.35"/>
    <row r="235" ht="15.5" x14ac:dyDescent="0.35"/>
    <row r="236" ht="15.5" x14ac:dyDescent="0.35"/>
    <row r="237" ht="15.5" x14ac:dyDescent="0.35"/>
    <row r="238" ht="15.5" x14ac:dyDescent="0.35"/>
    <row r="239" ht="15.5" x14ac:dyDescent="0.35"/>
    <row r="240" ht="15.5" x14ac:dyDescent="0.35"/>
    <row r="241" ht="15.5" x14ac:dyDescent="0.35"/>
    <row r="242" ht="15.5" x14ac:dyDescent="0.35"/>
    <row r="243" ht="15.5" x14ac:dyDescent="0.35"/>
    <row r="244" ht="15.5" x14ac:dyDescent="0.35"/>
    <row r="245" ht="15.5" x14ac:dyDescent="0.35"/>
    <row r="246" ht="15.5" x14ac:dyDescent="0.35"/>
    <row r="247" ht="15.5" x14ac:dyDescent="0.35"/>
    <row r="248" ht="15.5" x14ac:dyDescent="0.35"/>
    <row r="249" ht="15.5" x14ac:dyDescent="0.35"/>
    <row r="250" ht="15.5" x14ac:dyDescent="0.35"/>
    <row r="251" ht="15.5" x14ac:dyDescent="0.35"/>
    <row r="252" ht="15.5" x14ac:dyDescent="0.35"/>
    <row r="253" ht="15.5" x14ac:dyDescent="0.35"/>
    <row r="254" ht="15.5" x14ac:dyDescent="0.35"/>
    <row r="255" ht="15.5" x14ac:dyDescent="0.35"/>
    <row r="256" ht="15.5" x14ac:dyDescent="0.35"/>
    <row r="257" ht="15.5" x14ac:dyDescent="0.35"/>
    <row r="258" ht="15.5" x14ac:dyDescent="0.35"/>
    <row r="259" ht="15.5" x14ac:dyDescent="0.35"/>
    <row r="260" ht="15.5" x14ac:dyDescent="0.35"/>
    <row r="261" ht="15.5" x14ac:dyDescent="0.35"/>
    <row r="262" ht="15.5" x14ac:dyDescent="0.35"/>
    <row r="263" ht="15.5" x14ac:dyDescent="0.35"/>
    <row r="264" ht="15.5" x14ac:dyDescent="0.35"/>
    <row r="265" ht="15.5" x14ac:dyDescent="0.35"/>
    <row r="266" ht="15.5" x14ac:dyDescent="0.35"/>
    <row r="267" ht="15.5" x14ac:dyDescent="0.35"/>
    <row r="268" ht="15.5" x14ac:dyDescent="0.35"/>
    <row r="269" ht="15.5" x14ac:dyDescent="0.35"/>
    <row r="270" ht="15.5" x14ac:dyDescent="0.35"/>
    <row r="271" ht="15.5" x14ac:dyDescent="0.35"/>
    <row r="272" ht="15.5" x14ac:dyDescent="0.35"/>
    <row r="273" ht="15.5" x14ac:dyDescent="0.35"/>
    <row r="274" ht="15.5" x14ac:dyDescent="0.35"/>
    <row r="275" ht="15.5" x14ac:dyDescent="0.35"/>
    <row r="276" ht="15.5" x14ac:dyDescent="0.35"/>
    <row r="277" ht="15.5" x14ac:dyDescent="0.35"/>
    <row r="278" ht="15.5" x14ac:dyDescent="0.35"/>
    <row r="279" ht="15.5" x14ac:dyDescent="0.35"/>
    <row r="280" ht="15.5" x14ac:dyDescent="0.35"/>
    <row r="281" ht="15.5" x14ac:dyDescent="0.35"/>
    <row r="282" ht="15.5" x14ac:dyDescent="0.35"/>
    <row r="283" ht="15.5" x14ac:dyDescent="0.35"/>
    <row r="284" ht="15.5" x14ac:dyDescent="0.35"/>
    <row r="285" ht="15.5" x14ac:dyDescent="0.35"/>
    <row r="286" ht="15.5" x14ac:dyDescent="0.35"/>
    <row r="287" ht="15.5" x14ac:dyDescent="0.35"/>
    <row r="288" ht="15.5" x14ac:dyDescent="0.35"/>
    <row r="289" ht="15.5" x14ac:dyDescent="0.35"/>
    <row r="290" ht="15.5" x14ac:dyDescent="0.35"/>
    <row r="291" ht="15.5" x14ac:dyDescent="0.35"/>
    <row r="292" ht="15.5" x14ac:dyDescent="0.35"/>
    <row r="293" ht="15.5" x14ac:dyDescent="0.35"/>
    <row r="294" ht="15.5" x14ac:dyDescent="0.35"/>
    <row r="295" ht="15.5" x14ac:dyDescent="0.35"/>
    <row r="296" ht="15.5" x14ac:dyDescent="0.35"/>
    <row r="297" ht="15.5" x14ac:dyDescent="0.35"/>
    <row r="298" ht="15.5" x14ac:dyDescent="0.35"/>
    <row r="299" ht="15.5" x14ac:dyDescent="0.35"/>
    <row r="300" ht="15.5" x14ac:dyDescent="0.35"/>
    <row r="301" ht="15.5" x14ac:dyDescent="0.35"/>
    <row r="302" ht="15.5" x14ac:dyDescent="0.35"/>
    <row r="303" ht="15.5" x14ac:dyDescent="0.35"/>
    <row r="304" ht="15.5" x14ac:dyDescent="0.35"/>
    <row r="305" ht="15.5" x14ac:dyDescent="0.35"/>
    <row r="306" ht="15.5" x14ac:dyDescent="0.35"/>
    <row r="307" ht="15.5" x14ac:dyDescent="0.35"/>
    <row r="308" ht="15.5" x14ac:dyDescent="0.35"/>
    <row r="309" ht="15.5" x14ac:dyDescent="0.35"/>
    <row r="310" ht="15.5" x14ac:dyDescent="0.35"/>
    <row r="311" ht="15.5" x14ac:dyDescent="0.35"/>
    <row r="312" ht="15.5" x14ac:dyDescent="0.35"/>
    <row r="313" ht="15.5" x14ac:dyDescent="0.35"/>
    <row r="314" ht="15.5" x14ac:dyDescent="0.35"/>
    <row r="315" ht="15.5" x14ac:dyDescent="0.35"/>
    <row r="316" ht="15.5" x14ac:dyDescent="0.35"/>
    <row r="317" ht="15.5" x14ac:dyDescent="0.35"/>
    <row r="318" ht="15.5" x14ac:dyDescent="0.35"/>
    <row r="319" ht="15.5" x14ac:dyDescent="0.35"/>
    <row r="320" ht="15.5" x14ac:dyDescent="0.35"/>
    <row r="321" ht="15.5" x14ac:dyDescent="0.35"/>
    <row r="322" ht="15.5" x14ac:dyDescent="0.35"/>
    <row r="323" ht="15.5" x14ac:dyDescent="0.35"/>
    <row r="324" ht="15.5" x14ac:dyDescent="0.35"/>
    <row r="325" ht="15.5" x14ac:dyDescent="0.35"/>
    <row r="326" ht="15.5" x14ac:dyDescent="0.35"/>
    <row r="327" ht="15.5" x14ac:dyDescent="0.35"/>
    <row r="328" ht="15.5" x14ac:dyDescent="0.35"/>
    <row r="329" ht="15.5" x14ac:dyDescent="0.35"/>
    <row r="330" ht="15.5" x14ac:dyDescent="0.35"/>
    <row r="331" ht="15.5" x14ac:dyDescent="0.35"/>
    <row r="332" ht="15.5" x14ac:dyDescent="0.35"/>
    <row r="333" ht="15.5" x14ac:dyDescent="0.35"/>
    <row r="334" ht="15.5" x14ac:dyDescent="0.35"/>
    <row r="335" ht="15.5" x14ac:dyDescent="0.35"/>
    <row r="336" ht="15.5" x14ac:dyDescent="0.35"/>
    <row r="337" ht="15.5" x14ac:dyDescent="0.35"/>
    <row r="338" ht="15.5" x14ac:dyDescent="0.35"/>
    <row r="339" ht="15.5" x14ac:dyDescent="0.35"/>
    <row r="340" ht="15.5" x14ac:dyDescent="0.35"/>
    <row r="341" ht="15.5" x14ac:dyDescent="0.35"/>
    <row r="342" ht="15.5" x14ac:dyDescent="0.35"/>
    <row r="343" ht="15.5" x14ac:dyDescent="0.35"/>
    <row r="344" ht="15.5" x14ac:dyDescent="0.35"/>
    <row r="345" ht="15.5" x14ac:dyDescent="0.35"/>
    <row r="346" ht="15.5" x14ac:dyDescent="0.35"/>
    <row r="347" ht="15.5" x14ac:dyDescent="0.35"/>
    <row r="348" ht="15.5" x14ac:dyDescent="0.35"/>
    <row r="349" ht="15.5" x14ac:dyDescent="0.35"/>
    <row r="350" ht="15.5" x14ac:dyDescent="0.35"/>
    <row r="351" ht="15.5" x14ac:dyDescent="0.35"/>
    <row r="352" ht="15.5" x14ac:dyDescent="0.35"/>
    <row r="353" ht="15.5" x14ac:dyDescent="0.35"/>
    <row r="354" ht="15.5" x14ac:dyDescent="0.35"/>
    <row r="355" ht="15.5" x14ac:dyDescent="0.35"/>
    <row r="356" ht="15.5" x14ac:dyDescent="0.35"/>
    <row r="357" ht="15.5" x14ac:dyDescent="0.35"/>
    <row r="358" ht="15.5" x14ac:dyDescent="0.35"/>
    <row r="359" ht="15.5" x14ac:dyDescent="0.35"/>
    <row r="360" ht="15.5" x14ac:dyDescent="0.35"/>
    <row r="361" ht="15.5" x14ac:dyDescent="0.35"/>
    <row r="362" ht="15.5" x14ac:dyDescent="0.35"/>
    <row r="363" ht="15.5" x14ac:dyDescent="0.35"/>
    <row r="364" ht="15.5" x14ac:dyDescent="0.35"/>
    <row r="365" ht="15.5" x14ac:dyDescent="0.35"/>
    <row r="366" ht="15.5" x14ac:dyDescent="0.35"/>
    <row r="367" ht="15.5" x14ac:dyDescent="0.35"/>
    <row r="368" ht="15.5" x14ac:dyDescent="0.35"/>
    <row r="369" ht="15.5" x14ac:dyDescent="0.35"/>
    <row r="370" ht="15.5" x14ac:dyDescent="0.35"/>
    <row r="371" ht="15.5" x14ac:dyDescent="0.35"/>
    <row r="372" ht="15.5" x14ac:dyDescent="0.35"/>
    <row r="373" ht="15.5" x14ac:dyDescent="0.35"/>
    <row r="374" ht="15.5" x14ac:dyDescent="0.35"/>
    <row r="375" ht="15.5" x14ac:dyDescent="0.35"/>
    <row r="376" ht="15.5" x14ac:dyDescent="0.35"/>
    <row r="377" ht="15.5" x14ac:dyDescent="0.35"/>
    <row r="378" ht="15.5" x14ac:dyDescent="0.35"/>
    <row r="379" ht="15.5" x14ac:dyDescent="0.35"/>
    <row r="380" ht="15.5" x14ac:dyDescent="0.35"/>
    <row r="381" ht="15.5" x14ac:dyDescent="0.35"/>
    <row r="382" ht="15.5" x14ac:dyDescent="0.35"/>
    <row r="383" ht="15.5" x14ac:dyDescent="0.35"/>
    <row r="384" ht="15.5" x14ac:dyDescent="0.35"/>
    <row r="385" ht="15.5" x14ac:dyDescent="0.35"/>
    <row r="386" ht="15.5" x14ac:dyDescent="0.35"/>
    <row r="387" ht="15.5" x14ac:dyDescent="0.35"/>
    <row r="388" ht="15.5" x14ac:dyDescent="0.35"/>
    <row r="389" ht="15.5" x14ac:dyDescent="0.35"/>
    <row r="390" ht="15.5" x14ac:dyDescent="0.35"/>
    <row r="391" ht="15.5" x14ac:dyDescent="0.35"/>
    <row r="392" ht="15.5" x14ac:dyDescent="0.35"/>
    <row r="393" ht="15.5" x14ac:dyDescent="0.35"/>
    <row r="394" ht="15.5" x14ac:dyDescent="0.35"/>
    <row r="395" ht="15.5" x14ac:dyDescent="0.35"/>
    <row r="396" ht="15.5" x14ac:dyDescent="0.35"/>
    <row r="397" ht="15.5" x14ac:dyDescent="0.35"/>
    <row r="398" ht="15.5" x14ac:dyDescent="0.35"/>
    <row r="399" ht="15.5" x14ac:dyDescent="0.35"/>
    <row r="400" ht="15.5" x14ac:dyDescent="0.35"/>
    <row r="401" ht="15.5" x14ac:dyDescent="0.35"/>
    <row r="402" ht="15.5" x14ac:dyDescent="0.35"/>
    <row r="403" ht="15.5" x14ac:dyDescent="0.35"/>
    <row r="404" ht="15.5" x14ac:dyDescent="0.35"/>
    <row r="405" ht="15.5" x14ac:dyDescent="0.35"/>
    <row r="406" ht="15.5" x14ac:dyDescent="0.35"/>
    <row r="407" ht="15.5" x14ac:dyDescent="0.35"/>
    <row r="408" ht="15.5" x14ac:dyDescent="0.35"/>
    <row r="409" ht="15.5" x14ac:dyDescent="0.35"/>
    <row r="410" ht="15.5" x14ac:dyDescent="0.35"/>
    <row r="411" ht="15.5" x14ac:dyDescent="0.35"/>
    <row r="412" ht="15.5" x14ac:dyDescent="0.35"/>
    <row r="413" ht="15.5" x14ac:dyDescent="0.35"/>
    <row r="414" ht="15.5" x14ac:dyDescent="0.35"/>
    <row r="415" ht="15.5" x14ac:dyDescent="0.35"/>
    <row r="416" ht="15.5" x14ac:dyDescent="0.35"/>
    <row r="417" ht="15.5" x14ac:dyDescent="0.35"/>
    <row r="418" ht="15.5" x14ac:dyDescent="0.35"/>
    <row r="419" ht="15.5" x14ac:dyDescent="0.35"/>
    <row r="420" ht="15.5" x14ac:dyDescent="0.35"/>
    <row r="421" ht="15.5" x14ac:dyDescent="0.35"/>
    <row r="422" ht="15.5" x14ac:dyDescent="0.35"/>
    <row r="423" ht="15.5" x14ac:dyDescent="0.35"/>
    <row r="424" ht="15.5" x14ac:dyDescent="0.35"/>
    <row r="425" ht="15.5" x14ac:dyDescent="0.35"/>
    <row r="426" ht="15.5" x14ac:dyDescent="0.35"/>
    <row r="427" ht="15.5" x14ac:dyDescent="0.35"/>
    <row r="428" ht="15.5" x14ac:dyDescent="0.35"/>
    <row r="429" ht="15.5" x14ac:dyDescent="0.35"/>
    <row r="430" ht="15.5" x14ac:dyDescent="0.35"/>
    <row r="431" ht="15.5" x14ac:dyDescent="0.35"/>
    <row r="432" ht="15.5" x14ac:dyDescent="0.35"/>
    <row r="433" ht="15.5" x14ac:dyDescent="0.35"/>
    <row r="434" ht="15.5" x14ac:dyDescent="0.35"/>
    <row r="435" ht="15.5" x14ac:dyDescent="0.35"/>
    <row r="436" ht="15.5" x14ac:dyDescent="0.35"/>
    <row r="437" ht="15.5" x14ac:dyDescent="0.35"/>
    <row r="438" ht="15.5" x14ac:dyDescent="0.35"/>
    <row r="439" ht="15.5" x14ac:dyDescent="0.35"/>
    <row r="440" ht="15.5" x14ac:dyDescent="0.35"/>
    <row r="441" ht="15.5" x14ac:dyDescent="0.35"/>
    <row r="442" ht="15.5" x14ac:dyDescent="0.35"/>
    <row r="443" ht="15.5" x14ac:dyDescent="0.35"/>
    <row r="444" ht="15.5" x14ac:dyDescent="0.35"/>
    <row r="445" ht="15.5" x14ac:dyDescent="0.35"/>
    <row r="446" ht="15.5" x14ac:dyDescent="0.35"/>
    <row r="447" ht="15.5" x14ac:dyDescent="0.35"/>
    <row r="448" ht="15.5" x14ac:dyDescent="0.35"/>
    <row r="449" ht="15.5" x14ac:dyDescent="0.35"/>
    <row r="450" ht="15.5" x14ac:dyDescent="0.35"/>
    <row r="451" ht="15.5" x14ac:dyDescent="0.35"/>
    <row r="452" ht="15.5" x14ac:dyDescent="0.35"/>
    <row r="453" ht="15.5" x14ac:dyDescent="0.35"/>
    <row r="454" ht="15.5" x14ac:dyDescent="0.35"/>
    <row r="455" ht="15.5" x14ac:dyDescent="0.35"/>
    <row r="456" ht="15.5" x14ac:dyDescent="0.35"/>
    <row r="457" ht="15.5" x14ac:dyDescent="0.35"/>
    <row r="458" ht="15.5" x14ac:dyDescent="0.35"/>
    <row r="459" ht="15.5" x14ac:dyDescent="0.35"/>
    <row r="460" ht="15.5" x14ac:dyDescent="0.35"/>
    <row r="461" ht="15.5" x14ac:dyDescent="0.35"/>
    <row r="462" ht="15.5" x14ac:dyDescent="0.35"/>
    <row r="463" ht="15.5" x14ac:dyDescent="0.35"/>
    <row r="464" ht="15.5" x14ac:dyDescent="0.35"/>
    <row r="465" ht="15.5" x14ac:dyDescent="0.35"/>
    <row r="466" ht="15.5" x14ac:dyDescent="0.35"/>
    <row r="467" ht="15.5" x14ac:dyDescent="0.35"/>
    <row r="468" ht="15.5" x14ac:dyDescent="0.35"/>
    <row r="469" ht="15.5" x14ac:dyDescent="0.35"/>
    <row r="470" ht="15.5" x14ac:dyDescent="0.35"/>
    <row r="471" ht="15.5" x14ac:dyDescent="0.35"/>
    <row r="472" ht="15.5" x14ac:dyDescent="0.35"/>
    <row r="473" ht="15.5" x14ac:dyDescent="0.35"/>
    <row r="474" ht="15.5" x14ac:dyDescent="0.35"/>
    <row r="475" ht="15.5" x14ac:dyDescent="0.35"/>
    <row r="476" ht="15.5" x14ac:dyDescent="0.35"/>
    <row r="477" ht="15.5" x14ac:dyDescent="0.35"/>
    <row r="478" ht="15.5" x14ac:dyDescent="0.35"/>
    <row r="479" ht="15.5" x14ac:dyDescent="0.35"/>
    <row r="480" ht="15.5" x14ac:dyDescent="0.35"/>
    <row r="481" ht="15.5" x14ac:dyDescent="0.35"/>
    <row r="482" ht="15.5" x14ac:dyDescent="0.35"/>
    <row r="483" ht="15.5" x14ac:dyDescent="0.35"/>
    <row r="484" ht="15.5" x14ac:dyDescent="0.35"/>
    <row r="485" ht="15.5" x14ac:dyDescent="0.35"/>
    <row r="486" ht="15.5" x14ac:dyDescent="0.35"/>
    <row r="487" ht="15.5" x14ac:dyDescent="0.35"/>
    <row r="488" ht="15.5" x14ac:dyDescent="0.35"/>
    <row r="489" ht="15.5" x14ac:dyDescent="0.35"/>
    <row r="490" ht="15.5" x14ac:dyDescent="0.35"/>
    <row r="491" ht="15.5" x14ac:dyDescent="0.35"/>
    <row r="492" ht="15.5" x14ac:dyDescent="0.35"/>
    <row r="493" ht="15.5" x14ac:dyDescent="0.35"/>
    <row r="494" ht="15.5" x14ac:dyDescent="0.35"/>
    <row r="495" ht="15.5" x14ac:dyDescent="0.35"/>
    <row r="496" ht="15.5" x14ac:dyDescent="0.35"/>
    <row r="497" ht="15.5" x14ac:dyDescent="0.35"/>
    <row r="498" ht="15.5" x14ac:dyDescent="0.35"/>
    <row r="499" ht="15.5" x14ac:dyDescent="0.35"/>
    <row r="500" ht="15.5" x14ac:dyDescent="0.35"/>
    <row r="501" ht="15.5" x14ac:dyDescent="0.35"/>
    <row r="502" ht="15.5" x14ac:dyDescent="0.35"/>
    <row r="503" ht="15.5" x14ac:dyDescent="0.35"/>
    <row r="504" ht="15.5" x14ac:dyDescent="0.35"/>
    <row r="505" ht="15.5" x14ac:dyDescent="0.35"/>
    <row r="506" ht="15.5" x14ac:dyDescent="0.35"/>
    <row r="507" ht="15.5" x14ac:dyDescent="0.35"/>
    <row r="508" ht="15.5" x14ac:dyDescent="0.35"/>
    <row r="509" ht="15.5" x14ac:dyDescent="0.35"/>
    <row r="510" ht="15.5" x14ac:dyDescent="0.35"/>
    <row r="511" ht="15.5" x14ac:dyDescent="0.35"/>
    <row r="512" ht="15.5" x14ac:dyDescent="0.35"/>
    <row r="513" ht="15.5" x14ac:dyDescent="0.35"/>
    <row r="514" ht="15.5" x14ac:dyDescent="0.35"/>
    <row r="515" ht="15.5" x14ac:dyDescent="0.35"/>
    <row r="516" ht="15.5" x14ac:dyDescent="0.35"/>
    <row r="517" ht="15.5" x14ac:dyDescent="0.35"/>
    <row r="518" ht="15.5" x14ac:dyDescent="0.35"/>
    <row r="519" ht="15.5" x14ac:dyDescent="0.35"/>
    <row r="520" ht="15.5" x14ac:dyDescent="0.35"/>
    <row r="521" ht="15.5" x14ac:dyDescent="0.35"/>
    <row r="522" ht="15.5" x14ac:dyDescent="0.35"/>
    <row r="523" ht="15.5" x14ac:dyDescent="0.35"/>
    <row r="524" ht="15.5" x14ac:dyDescent="0.35"/>
    <row r="525" ht="15.5" x14ac:dyDescent="0.35"/>
    <row r="526" ht="15.5" x14ac:dyDescent="0.35"/>
    <row r="527" ht="15.5" x14ac:dyDescent="0.35"/>
    <row r="528" ht="15.5" x14ac:dyDescent="0.35"/>
    <row r="529" ht="15.5" x14ac:dyDescent="0.35"/>
    <row r="530" ht="15.5" x14ac:dyDescent="0.35"/>
    <row r="531" ht="15.5" x14ac:dyDescent="0.35"/>
    <row r="532" ht="15.5" x14ac:dyDescent="0.35"/>
    <row r="533" ht="15.5" x14ac:dyDescent="0.35"/>
    <row r="534" ht="15.5" x14ac:dyDescent="0.35"/>
    <row r="535" ht="15.5" x14ac:dyDescent="0.35"/>
    <row r="536" ht="15.5" x14ac:dyDescent="0.35"/>
    <row r="537" ht="15.5" x14ac:dyDescent="0.35"/>
    <row r="538" ht="15.5" x14ac:dyDescent="0.35"/>
    <row r="539" ht="15.5" x14ac:dyDescent="0.35"/>
    <row r="540" ht="15.5" x14ac:dyDescent="0.35"/>
    <row r="541" ht="15.5" x14ac:dyDescent="0.35"/>
    <row r="542" ht="15.5" x14ac:dyDescent="0.35"/>
    <row r="543" ht="15.5" x14ac:dyDescent="0.35"/>
    <row r="544" ht="15.5" x14ac:dyDescent="0.35"/>
    <row r="545" ht="15.5" x14ac:dyDescent="0.35"/>
    <row r="546" ht="15.5" x14ac:dyDescent="0.35"/>
    <row r="547" ht="15.5" x14ac:dyDescent="0.35"/>
    <row r="548" ht="15.5" x14ac:dyDescent="0.35"/>
    <row r="549" ht="15.5" x14ac:dyDescent="0.35"/>
    <row r="550" ht="15.5" x14ac:dyDescent="0.35"/>
    <row r="551" ht="15.5" x14ac:dyDescent="0.35"/>
    <row r="552" ht="15.5" x14ac:dyDescent="0.35"/>
    <row r="553" ht="15.5" x14ac:dyDescent="0.35"/>
    <row r="554" ht="15.5" x14ac:dyDescent="0.35"/>
    <row r="555" ht="15.5" x14ac:dyDescent="0.35"/>
    <row r="556" ht="15.5" x14ac:dyDescent="0.35"/>
    <row r="557" ht="15.5" x14ac:dyDescent="0.35"/>
    <row r="558" ht="15.5" x14ac:dyDescent="0.35"/>
    <row r="559" ht="15.5" x14ac:dyDescent="0.35"/>
    <row r="560" ht="15.5" x14ac:dyDescent="0.35"/>
    <row r="561" ht="15.5" x14ac:dyDescent="0.35"/>
    <row r="562" ht="15.5" x14ac:dyDescent="0.35"/>
    <row r="563" ht="15.5" x14ac:dyDescent="0.35"/>
    <row r="564" ht="15.5" x14ac:dyDescent="0.35"/>
    <row r="565" ht="15.5" x14ac:dyDescent="0.35"/>
    <row r="566" ht="15.5" x14ac:dyDescent="0.35"/>
    <row r="567" ht="15.5" x14ac:dyDescent="0.35"/>
    <row r="568" ht="15.5" x14ac:dyDescent="0.35"/>
    <row r="569" ht="15.5" x14ac:dyDescent="0.35"/>
    <row r="570" ht="15.5" x14ac:dyDescent="0.35"/>
    <row r="571" ht="15.5" x14ac:dyDescent="0.35"/>
    <row r="572" ht="15.5" x14ac:dyDescent="0.35"/>
    <row r="573" ht="15.5" x14ac:dyDescent="0.35"/>
    <row r="574" ht="15.5" x14ac:dyDescent="0.35"/>
    <row r="575" ht="15.5" x14ac:dyDescent="0.35"/>
    <row r="576" ht="15.5" x14ac:dyDescent="0.35"/>
    <row r="577" ht="15.5" x14ac:dyDescent="0.35"/>
    <row r="578" ht="15.5" x14ac:dyDescent="0.35"/>
    <row r="579" ht="15.5" x14ac:dyDescent="0.35"/>
    <row r="580" ht="15.5" x14ac:dyDescent="0.35"/>
    <row r="581" ht="15.5" x14ac:dyDescent="0.35"/>
    <row r="582" ht="15.5" x14ac:dyDescent="0.35"/>
    <row r="583" ht="15.5" x14ac:dyDescent="0.35"/>
    <row r="584" ht="15.5" x14ac:dyDescent="0.35"/>
    <row r="585" ht="15.5" x14ac:dyDescent="0.35"/>
    <row r="586" ht="15.5" x14ac:dyDescent="0.35"/>
    <row r="587" ht="15.5" x14ac:dyDescent="0.35"/>
    <row r="588" ht="15.5" x14ac:dyDescent="0.35"/>
    <row r="589" ht="15.5" x14ac:dyDescent="0.35"/>
    <row r="590" ht="15.5" x14ac:dyDescent="0.35"/>
    <row r="591" ht="15.5" x14ac:dyDescent="0.35"/>
    <row r="592" ht="15.5" x14ac:dyDescent="0.35"/>
    <row r="593" ht="15.5" x14ac:dyDescent="0.35"/>
    <row r="594" ht="15.5" x14ac:dyDescent="0.35"/>
    <row r="595" ht="15.5" x14ac:dyDescent="0.35"/>
    <row r="596" ht="15.5" x14ac:dyDescent="0.35"/>
    <row r="597" ht="15.5" x14ac:dyDescent="0.35"/>
    <row r="598" ht="15.5" x14ac:dyDescent="0.35"/>
    <row r="599" ht="15.5" x14ac:dyDescent="0.35"/>
    <row r="600" ht="15.5" x14ac:dyDescent="0.35"/>
    <row r="601" ht="15.5" x14ac:dyDescent="0.35"/>
    <row r="602" ht="15.5" x14ac:dyDescent="0.35"/>
    <row r="603" ht="15.5" x14ac:dyDescent="0.35"/>
    <row r="604" ht="15.5" x14ac:dyDescent="0.35"/>
    <row r="605" ht="15.5" x14ac:dyDescent="0.35"/>
    <row r="606" ht="15.5" x14ac:dyDescent="0.35"/>
    <row r="607" ht="15.5" x14ac:dyDescent="0.35"/>
    <row r="608" ht="15.5" x14ac:dyDescent="0.35"/>
    <row r="609" ht="15.5" x14ac:dyDescent="0.35"/>
    <row r="610" ht="15.5" x14ac:dyDescent="0.35"/>
    <row r="611" ht="15.5" x14ac:dyDescent="0.35"/>
    <row r="612" ht="15.5" x14ac:dyDescent="0.35"/>
    <row r="613" ht="15.5" x14ac:dyDescent="0.35"/>
    <row r="614" ht="15.5" x14ac:dyDescent="0.35"/>
    <row r="615" ht="15.5" x14ac:dyDescent="0.35"/>
    <row r="616" ht="15.5" x14ac:dyDescent="0.35"/>
    <row r="617" ht="15.5" x14ac:dyDescent="0.35"/>
    <row r="618" ht="15.5" x14ac:dyDescent="0.35"/>
    <row r="619" ht="15.5" x14ac:dyDescent="0.35"/>
    <row r="620" ht="15.5" x14ac:dyDescent="0.35"/>
    <row r="621" ht="15.5" x14ac:dyDescent="0.35"/>
    <row r="622" ht="15.5" x14ac:dyDescent="0.35"/>
    <row r="623" ht="15.5" x14ac:dyDescent="0.35"/>
    <row r="624" ht="15.5" x14ac:dyDescent="0.35"/>
    <row r="625" ht="15.5" x14ac:dyDescent="0.35"/>
    <row r="626" ht="15.5" x14ac:dyDescent="0.35"/>
    <row r="627" ht="15.5" x14ac:dyDescent="0.35"/>
    <row r="628" ht="15.5" x14ac:dyDescent="0.35"/>
    <row r="629" ht="15.5" x14ac:dyDescent="0.35"/>
    <row r="630" ht="15.5" x14ac:dyDescent="0.35"/>
    <row r="631" ht="15.5" x14ac:dyDescent="0.35"/>
    <row r="632" ht="15.5" x14ac:dyDescent="0.35"/>
    <row r="633" ht="15.5" x14ac:dyDescent="0.35"/>
    <row r="634" ht="15.5" x14ac:dyDescent="0.35"/>
    <row r="635" ht="15.5" x14ac:dyDescent="0.35"/>
    <row r="636" ht="15.5" x14ac:dyDescent="0.35"/>
    <row r="637" ht="15.5" x14ac:dyDescent="0.35"/>
    <row r="638" ht="15.5" x14ac:dyDescent="0.35"/>
    <row r="639" ht="15.5" x14ac:dyDescent="0.35"/>
    <row r="640" ht="15.5" x14ac:dyDescent="0.35"/>
    <row r="641" ht="15.5" x14ac:dyDescent="0.35"/>
    <row r="642" ht="15.5" x14ac:dyDescent="0.35"/>
    <row r="643" ht="15.5" x14ac:dyDescent="0.35"/>
    <row r="644" ht="15.5" x14ac:dyDescent="0.35"/>
    <row r="645" ht="15.5" x14ac:dyDescent="0.35"/>
    <row r="646" ht="15.5" x14ac:dyDescent="0.35"/>
    <row r="647" ht="15.5" x14ac:dyDescent="0.35"/>
    <row r="648" ht="15.5" x14ac:dyDescent="0.35"/>
    <row r="649" ht="15.5" x14ac:dyDescent="0.35"/>
    <row r="650" ht="15.5" x14ac:dyDescent="0.35"/>
    <row r="651" ht="15.5" x14ac:dyDescent="0.35"/>
    <row r="652" ht="15.5" x14ac:dyDescent="0.35"/>
    <row r="653" ht="15.5" x14ac:dyDescent="0.35"/>
    <row r="654" ht="15.5" x14ac:dyDescent="0.35"/>
    <row r="655" ht="15.5" x14ac:dyDescent="0.35"/>
    <row r="656" ht="15.5" x14ac:dyDescent="0.35"/>
    <row r="657" ht="15.5" x14ac:dyDescent="0.35"/>
    <row r="658" ht="15.5" x14ac:dyDescent="0.35"/>
    <row r="659" ht="15.5" x14ac:dyDescent="0.35"/>
    <row r="660" ht="15.5" x14ac:dyDescent="0.35"/>
    <row r="661" ht="15.5" x14ac:dyDescent="0.35"/>
    <row r="662" ht="15.5" x14ac:dyDescent="0.35"/>
    <row r="663" ht="15.5" x14ac:dyDescent="0.35"/>
    <row r="664" ht="15.5" x14ac:dyDescent="0.35"/>
    <row r="665" ht="15.5" x14ac:dyDescent="0.35"/>
    <row r="666" ht="15.5" x14ac:dyDescent="0.35"/>
    <row r="667" ht="15.5" x14ac:dyDescent="0.35"/>
    <row r="668" ht="15.5" x14ac:dyDescent="0.35"/>
    <row r="669" ht="15.5" x14ac:dyDescent="0.35"/>
    <row r="670" ht="15.5" x14ac:dyDescent="0.35"/>
    <row r="671" ht="15.5" x14ac:dyDescent="0.35"/>
    <row r="672" ht="15.5" x14ac:dyDescent="0.35"/>
    <row r="673" ht="15.5" x14ac:dyDescent="0.35"/>
    <row r="674" ht="15.5" x14ac:dyDescent="0.35"/>
    <row r="675" ht="15.5" x14ac:dyDescent="0.35"/>
    <row r="676" ht="15.5" x14ac:dyDescent="0.35"/>
    <row r="677" ht="15.5" x14ac:dyDescent="0.35"/>
    <row r="678" ht="15.5" x14ac:dyDescent="0.35"/>
    <row r="679" ht="15.5" x14ac:dyDescent="0.35"/>
    <row r="680" ht="15.5" x14ac:dyDescent="0.35"/>
    <row r="681" ht="15.5" x14ac:dyDescent="0.35"/>
    <row r="682" ht="15.5" x14ac:dyDescent="0.35"/>
    <row r="683" ht="15.5" x14ac:dyDescent="0.35"/>
    <row r="684" ht="15.5" x14ac:dyDescent="0.35"/>
    <row r="685" ht="15.5" x14ac:dyDescent="0.35"/>
    <row r="686" ht="15.5" x14ac:dyDescent="0.35"/>
    <row r="687" ht="15.5" x14ac:dyDescent="0.35"/>
    <row r="688" ht="15.5" x14ac:dyDescent="0.35"/>
    <row r="689" ht="15.5" x14ac:dyDescent="0.35"/>
    <row r="690" ht="15.5" x14ac:dyDescent="0.35"/>
    <row r="691" ht="15.5" x14ac:dyDescent="0.35"/>
    <row r="692" ht="15.5" x14ac:dyDescent="0.35"/>
    <row r="693" ht="15.5" x14ac:dyDescent="0.35"/>
    <row r="694" ht="15.5" x14ac:dyDescent="0.35"/>
    <row r="695" ht="15.5" x14ac:dyDescent="0.35"/>
    <row r="696" ht="15.5" x14ac:dyDescent="0.35"/>
    <row r="697" ht="15.5" x14ac:dyDescent="0.35"/>
    <row r="698" ht="15.5" x14ac:dyDescent="0.35"/>
    <row r="699" ht="15.5" x14ac:dyDescent="0.35"/>
    <row r="700" ht="15.5" x14ac:dyDescent="0.35"/>
    <row r="701" ht="15.5" x14ac:dyDescent="0.35"/>
    <row r="702" ht="15.5" x14ac:dyDescent="0.35"/>
    <row r="703" ht="15.5" x14ac:dyDescent="0.35"/>
    <row r="704" ht="15.5" x14ac:dyDescent="0.35"/>
    <row r="705" ht="15.5" x14ac:dyDescent="0.35"/>
    <row r="706" ht="15.5" x14ac:dyDescent="0.35"/>
    <row r="707" ht="15.5" x14ac:dyDescent="0.35"/>
    <row r="708" ht="15.5" x14ac:dyDescent="0.35"/>
    <row r="709" ht="15.5" x14ac:dyDescent="0.35"/>
    <row r="710" ht="15.5" x14ac:dyDescent="0.35"/>
    <row r="711" ht="15.5" x14ac:dyDescent="0.35"/>
    <row r="712" ht="15.5" x14ac:dyDescent="0.35"/>
    <row r="713" ht="15.5" x14ac:dyDescent="0.35"/>
    <row r="714" ht="15.5" x14ac:dyDescent="0.35"/>
    <row r="715" ht="15.5" x14ac:dyDescent="0.35"/>
    <row r="716" ht="15.5" x14ac:dyDescent="0.35"/>
    <row r="717" ht="15.5" x14ac:dyDescent="0.35"/>
    <row r="718" ht="15.5" x14ac:dyDescent="0.35"/>
    <row r="719" ht="15.5" x14ac:dyDescent="0.35"/>
    <row r="720" ht="15.5" x14ac:dyDescent="0.35"/>
    <row r="721" ht="15.5" x14ac:dyDescent="0.35"/>
    <row r="722" ht="15.5" x14ac:dyDescent="0.35"/>
    <row r="723" ht="15.5" x14ac:dyDescent="0.35"/>
    <row r="724" ht="15.5" x14ac:dyDescent="0.35"/>
    <row r="725" ht="15.5" x14ac:dyDescent="0.35"/>
    <row r="726" ht="15.5" x14ac:dyDescent="0.35"/>
    <row r="727" ht="15.5" x14ac:dyDescent="0.35"/>
    <row r="728" ht="15.5" x14ac:dyDescent="0.35"/>
    <row r="729" ht="15.5" x14ac:dyDescent="0.35"/>
    <row r="730" ht="15.5" x14ac:dyDescent="0.35"/>
    <row r="731" ht="15.5" x14ac:dyDescent="0.35"/>
    <row r="732" ht="15.5" x14ac:dyDescent="0.35"/>
    <row r="733" ht="15.5" x14ac:dyDescent="0.35"/>
    <row r="734" ht="15.5" x14ac:dyDescent="0.35"/>
    <row r="735" ht="15.5" x14ac:dyDescent="0.35"/>
    <row r="736" ht="15.5" x14ac:dyDescent="0.35"/>
    <row r="737" ht="15.5" x14ac:dyDescent="0.35"/>
    <row r="738" ht="15.5" x14ac:dyDescent="0.35"/>
    <row r="739" ht="15.5" x14ac:dyDescent="0.35"/>
    <row r="740" ht="15.5" x14ac:dyDescent="0.35"/>
    <row r="741" ht="15.5" x14ac:dyDescent="0.35"/>
    <row r="742" ht="15.5" x14ac:dyDescent="0.35"/>
    <row r="743" ht="15.5" x14ac:dyDescent="0.35"/>
    <row r="744" ht="15.5" x14ac:dyDescent="0.35"/>
    <row r="745" ht="15.5" x14ac:dyDescent="0.35"/>
    <row r="746" ht="15.5" x14ac:dyDescent="0.35"/>
    <row r="747" ht="15.5" x14ac:dyDescent="0.35"/>
    <row r="748" ht="15.5" x14ac:dyDescent="0.35"/>
    <row r="749" ht="15.5" x14ac:dyDescent="0.35"/>
    <row r="750" ht="15.5" x14ac:dyDescent="0.35"/>
    <row r="751" ht="15.5" x14ac:dyDescent="0.35"/>
    <row r="752" ht="15.5" x14ac:dyDescent="0.35"/>
    <row r="753" ht="15.5" x14ac:dyDescent="0.35"/>
    <row r="754" ht="15.5" x14ac:dyDescent="0.35"/>
    <row r="755" ht="15.5" x14ac:dyDescent="0.35"/>
    <row r="756" ht="15.5" x14ac:dyDescent="0.35"/>
    <row r="757" ht="15.5" x14ac:dyDescent="0.35"/>
    <row r="758" ht="15.5" x14ac:dyDescent="0.35"/>
    <row r="759" ht="15.5" x14ac:dyDescent="0.35"/>
    <row r="760" ht="15.5" x14ac:dyDescent="0.35"/>
    <row r="761" ht="15.5" x14ac:dyDescent="0.35"/>
    <row r="762" ht="15.5" x14ac:dyDescent="0.35"/>
    <row r="763" ht="15.5" x14ac:dyDescent="0.35"/>
    <row r="764" ht="15.5" x14ac:dyDescent="0.35"/>
    <row r="765" ht="15.5" x14ac:dyDescent="0.35"/>
    <row r="766" ht="15.5" x14ac:dyDescent="0.35"/>
    <row r="767" ht="15.5" x14ac:dyDescent="0.35"/>
    <row r="768" ht="15.5" x14ac:dyDescent="0.35"/>
    <row r="769" ht="15.5" x14ac:dyDescent="0.35"/>
    <row r="770" ht="15.5" x14ac:dyDescent="0.35"/>
    <row r="771" ht="15.5" x14ac:dyDescent="0.35"/>
    <row r="772" ht="15.5" x14ac:dyDescent="0.35"/>
    <row r="773" ht="15.5" x14ac:dyDescent="0.35"/>
    <row r="774" ht="15.5" x14ac:dyDescent="0.35"/>
    <row r="775" ht="15.5" x14ac:dyDescent="0.35"/>
    <row r="776" ht="15.5" x14ac:dyDescent="0.35"/>
    <row r="777" ht="15.5" x14ac:dyDescent="0.35"/>
    <row r="778" ht="15.5" x14ac:dyDescent="0.35"/>
    <row r="779" ht="15.5" x14ac:dyDescent="0.35"/>
    <row r="780" ht="15.5" x14ac:dyDescent="0.35"/>
    <row r="781" ht="15.5" x14ac:dyDescent="0.35"/>
    <row r="782" ht="15.5" x14ac:dyDescent="0.35"/>
    <row r="783" ht="15.5" x14ac:dyDescent="0.35"/>
    <row r="784" ht="15.5" x14ac:dyDescent="0.35"/>
    <row r="785" ht="15.5" x14ac:dyDescent="0.35"/>
    <row r="786" ht="15.5" x14ac:dyDescent="0.35"/>
    <row r="787" ht="15.5" x14ac:dyDescent="0.35"/>
    <row r="788" ht="15.5" x14ac:dyDescent="0.35"/>
    <row r="789" ht="15.5" x14ac:dyDescent="0.35"/>
    <row r="790" ht="15.5" x14ac:dyDescent="0.35"/>
    <row r="791" ht="15.5" x14ac:dyDescent="0.35"/>
    <row r="792" ht="15.5" x14ac:dyDescent="0.35"/>
    <row r="793" ht="15.5" x14ac:dyDescent="0.35"/>
    <row r="794" ht="15.5" x14ac:dyDescent="0.35"/>
    <row r="795" ht="15.5" x14ac:dyDescent="0.35"/>
    <row r="796" ht="15.5" x14ac:dyDescent="0.35"/>
    <row r="797" ht="15.5" x14ac:dyDescent="0.35"/>
    <row r="798" ht="15.5" x14ac:dyDescent="0.35"/>
    <row r="799" ht="15.5" x14ac:dyDescent="0.35"/>
    <row r="800" ht="15.5" x14ac:dyDescent="0.35"/>
    <row r="801" ht="15.5" x14ac:dyDescent="0.35"/>
    <row r="802" ht="15.5" x14ac:dyDescent="0.35"/>
    <row r="803" ht="15.5" x14ac:dyDescent="0.35"/>
    <row r="804" ht="15.5" x14ac:dyDescent="0.35"/>
    <row r="805" ht="15.5" x14ac:dyDescent="0.35"/>
    <row r="806" ht="15.5" x14ac:dyDescent="0.35"/>
    <row r="807" ht="15.5" x14ac:dyDescent="0.35"/>
    <row r="808" ht="15.5" x14ac:dyDescent="0.35"/>
    <row r="809" ht="15.5" x14ac:dyDescent="0.35"/>
    <row r="810" ht="15.5" x14ac:dyDescent="0.35"/>
    <row r="811" ht="15.5" x14ac:dyDescent="0.35"/>
    <row r="812" ht="15.5" x14ac:dyDescent="0.35"/>
    <row r="813" ht="15.5" x14ac:dyDescent="0.35"/>
    <row r="814" ht="15.5" x14ac:dyDescent="0.35"/>
    <row r="815" ht="15.5" x14ac:dyDescent="0.35"/>
    <row r="816" ht="15.5" x14ac:dyDescent="0.35"/>
    <row r="817" ht="15.5" x14ac:dyDescent="0.35"/>
    <row r="818" ht="15.5" x14ac:dyDescent="0.35"/>
    <row r="819" ht="15.5" x14ac:dyDescent="0.35"/>
    <row r="820" ht="15.5" x14ac:dyDescent="0.35"/>
    <row r="821" ht="15.5" x14ac:dyDescent="0.35"/>
    <row r="822" ht="15.5" x14ac:dyDescent="0.35"/>
    <row r="823" ht="15.5" x14ac:dyDescent="0.35"/>
    <row r="824" ht="15.5" x14ac:dyDescent="0.35"/>
    <row r="825" ht="15.5" x14ac:dyDescent="0.35"/>
    <row r="826" ht="15.5" x14ac:dyDescent="0.35"/>
    <row r="827" ht="15.5" x14ac:dyDescent="0.35"/>
    <row r="828" ht="15.5" x14ac:dyDescent="0.35"/>
    <row r="829" ht="15.5" x14ac:dyDescent="0.35"/>
    <row r="830" ht="15.5" x14ac:dyDescent="0.35"/>
    <row r="831" ht="15.5" x14ac:dyDescent="0.35"/>
    <row r="832" ht="15.5" x14ac:dyDescent="0.35"/>
    <row r="833" ht="15.5" x14ac:dyDescent="0.35"/>
    <row r="834" ht="15.5" x14ac:dyDescent="0.35"/>
    <row r="835" ht="15.5" x14ac:dyDescent="0.35"/>
    <row r="836" ht="15.5" x14ac:dyDescent="0.35"/>
    <row r="837" ht="15.5" x14ac:dyDescent="0.35"/>
    <row r="838" ht="15.5" x14ac:dyDescent="0.35"/>
    <row r="839" ht="15.5" x14ac:dyDescent="0.35"/>
    <row r="840" ht="15.5" x14ac:dyDescent="0.35"/>
    <row r="841" ht="15.5" x14ac:dyDescent="0.35"/>
    <row r="842" ht="15.5" x14ac:dyDescent="0.35"/>
    <row r="843" ht="15.5" x14ac:dyDescent="0.35"/>
    <row r="844" ht="15.5" x14ac:dyDescent="0.35"/>
    <row r="845" ht="15.5" x14ac:dyDescent="0.35"/>
    <row r="846" ht="15.5" x14ac:dyDescent="0.35"/>
    <row r="847" ht="15.5" x14ac:dyDescent="0.35"/>
    <row r="848" ht="15.5" x14ac:dyDescent="0.35"/>
    <row r="849" ht="15.5" x14ac:dyDescent="0.35"/>
    <row r="850" ht="15.5" x14ac:dyDescent="0.35"/>
    <row r="851" ht="15.5" x14ac:dyDescent="0.35"/>
    <row r="852" ht="15.5" x14ac:dyDescent="0.35"/>
    <row r="853" ht="15.5" x14ac:dyDescent="0.35"/>
    <row r="854" ht="15.5" x14ac:dyDescent="0.35"/>
    <row r="855" ht="15.5" x14ac:dyDescent="0.35"/>
    <row r="856" ht="15.5" x14ac:dyDescent="0.35"/>
    <row r="857" ht="15.5" x14ac:dyDescent="0.35"/>
    <row r="858" ht="15.5" x14ac:dyDescent="0.35"/>
    <row r="859" ht="15.5" x14ac:dyDescent="0.35"/>
    <row r="860" ht="15.5" x14ac:dyDescent="0.35"/>
    <row r="861" ht="15.5" x14ac:dyDescent="0.35"/>
    <row r="862" ht="15.5" x14ac:dyDescent="0.35"/>
    <row r="863" ht="15.5" x14ac:dyDescent="0.35"/>
    <row r="864" ht="15.5" x14ac:dyDescent="0.35"/>
    <row r="865" ht="15.5" x14ac:dyDescent="0.35"/>
    <row r="866" ht="15.5" x14ac:dyDescent="0.35"/>
    <row r="867" ht="15.5" x14ac:dyDescent="0.35"/>
    <row r="868" ht="15.5" x14ac:dyDescent="0.35"/>
    <row r="869" ht="15.5" x14ac:dyDescent="0.35"/>
    <row r="870" ht="15.5" x14ac:dyDescent="0.35"/>
    <row r="871" ht="15.5" x14ac:dyDescent="0.35"/>
    <row r="872" ht="15.5" x14ac:dyDescent="0.35"/>
    <row r="873" ht="15.5" x14ac:dyDescent="0.35"/>
    <row r="874" ht="15.5" x14ac:dyDescent="0.35"/>
    <row r="875" ht="15.5" x14ac:dyDescent="0.35"/>
    <row r="876" ht="15.5" x14ac:dyDescent="0.35"/>
    <row r="877" ht="15.5" x14ac:dyDescent="0.35"/>
    <row r="878" ht="15.5" x14ac:dyDescent="0.35"/>
    <row r="879" ht="15.5" x14ac:dyDescent="0.35"/>
    <row r="880" ht="15.5" x14ac:dyDescent="0.35"/>
    <row r="881" ht="15.5" x14ac:dyDescent="0.35"/>
    <row r="882" ht="15.5" x14ac:dyDescent="0.35"/>
    <row r="883" ht="15.5" x14ac:dyDescent="0.35"/>
    <row r="884" ht="15.5" x14ac:dyDescent="0.35"/>
    <row r="885" ht="15.5" x14ac:dyDescent="0.35"/>
    <row r="886" ht="15.5" x14ac:dyDescent="0.35"/>
    <row r="887" ht="15.5" x14ac:dyDescent="0.35"/>
    <row r="888" ht="15.5" x14ac:dyDescent="0.35"/>
    <row r="889" ht="15.5" x14ac:dyDescent="0.35"/>
    <row r="890" ht="15.5" x14ac:dyDescent="0.35"/>
    <row r="891" ht="15.5" x14ac:dyDescent="0.35"/>
    <row r="892" ht="15.5" x14ac:dyDescent="0.35"/>
    <row r="893" ht="15.5" x14ac:dyDescent="0.35"/>
    <row r="894" ht="15.5" x14ac:dyDescent="0.35"/>
    <row r="895" ht="15.5" x14ac:dyDescent="0.35"/>
    <row r="896" ht="15.5" x14ac:dyDescent="0.35"/>
    <row r="897" ht="15.5" x14ac:dyDescent="0.35"/>
    <row r="898" ht="15.5" x14ac:dyDescent="0.35"/>
    <row r="899" ht="15.5" x14ac:dyDescent="0.35"/>
    <row r="900" ht="15.5" x14ac:dyDescent="0.35"/>
    <row r="901" ht="15.5" x14ac:dyDescent="0.35"/>
    <row r="902" ht="15.5" x14ac:dyDescent="0.35"/>
    <row r="903" ht="15.5" x14ac:dyDescent="0.35"/>
    <row r="904" ht="15.5" x14ac:dyDescent="0.35"/>
    <row r="905" ht="15.5" x14ac:dyDescent="0.35"/>
    <row r="906" ht="15.5" x14ac:dyDescent="0.35"/>
    <row r="907" ht="15.5" x14ac:dyDescent="0.35"/>
    <row r="908" ht="15.5" x14ac:dyDescent="0.35"/>
    <row r="909" ht="15.5" x14ac:dyDescent="0.35"/>
    <row r="910" ht="15.5" x14ac:dyDescent="0.35"/>
    <row r="911" ht="15.5" x14ac:dyDescent="0.35"/>
    <row r="912" ht="15.5" x14ac:dyDescent="0.35"/>
    <row r="913" ht="15.5" x14ac:dyDescent="0.35"/>
    <row r="914" ht="15.5" x14ac:dyDescent="0.35"/>
    <row r="915" ht="15.5" x14ac:dyDescent="0.35"/>
    <row r="916" ht="15.5" x14ac:dyDescent="0.35"/>
    <row r="917" ht="15.5" x14ac:dyDescent="0.35"/>
    <row r="918" ht="15.5" x14ac:dyDescent="0.35"/>
    <row r="919" ht="15.5" x14ac:dyDescent="0.35"/>
    <row r="920" ht="15.5" x14ac:dyDescent="0.35"/>
    <row r="921" ht="15.5" x14ac:dyDescent="0.35"/>
    <row r="922" ht="15.5" x14ac:dyDescent="0.35"/>
    <row r="923" ht="15.5" x14ac:dyDescent="0.35"/>
    <row r="924" ht="15.5" x14ac:dyDescent="0.35"/>
    <row r="925" ht="15.5" x14ac:dyDescent="0.35"/>
    <row r="926" ht="15.5" x14ac:dyDescent="0.35"/>
    <row r="927" ht="15.5" x14ac:dyDescent="0.35"/>
    <row r="928" ht="15.5" x14ac:dyDescent="0.35"/>
    <row r="929" ht="15.5" x14ac:dyDescent="0.35"/>
    <row r="930" ht="15.5" x14ac:dyDescent="0.35"/>
    <row r="931" ht="15.5" x14ac:dyDescent="0.35"/>
    <row r="932" ht="15.5" x14ac:dyDescent="0.35"/>
    <row r="933" ht="15.5" x14ac:dyDescent="0.35"/>
    <row r="934" ht="15.5" x14ac:dyDescent="0.35"/>
    <row r="935" ht="15.5" x14ac:dyDescent="0.35"/>
    <row r="936" ht="15.5" x14ac:dyDescent="0.35"/>
    <row r="937" ht="15.5" x14ac:dyDescent="0.35"/>
    <row r="938" ht="15.5" x14ac:dyDescent="0.35"/>
    <row r="939" ht="15.5" x14ac:dyDescent="0.35"/>
    <row r="940" ht="15.5" x14ac:dyDescent="0.35"/>
    <row r="941" ht="15.5" x14ac:dyDescent="0.35"/>
    <row r="942" ht="15.5" x14ac:dyDescent="0.35"/>
    <row r="943" ht="15.5" x14ac:dyDescent="0.35"/>
    <row r="944" ht="15.5" x14ac:dyDescent="0.35"/>
    <row r="945" ht="15.5" x14ac:dyDescent="0.35"/>
    <row r="946" ht="15.5" x14ac:dyDescent="0.35"/>
    <row r="947" ht="15.5" x14ac:dyDescent="0.35"/>
    <row r="948" ht="15.5" x14ac:dyDescent="0.35"/>
    <row r="949" ht="15.5" x14ac:dyDescent="0.35"/>
    <row r="950" ht="15.5" x14ac:dyDescent="0.35"/>
    <row r="951" ht="15.5" x14ac:dyDescent="0.35"/>
    <row r="952" ht="15.5" x14ac:dyDescent="0.35"/>
    <row r="953" ht="15.5" x14ac:dyDescent="0.35"/>
    <row r="954" ht="15.5" x14ac:dyDescent="0.35"/>
    <row r="955" ht="15.5" x14ac:dyDescent="0.35"/>
    <row r="956" ht="15.5" x14ac:dyDescent="0.35"/>
    <row r="957" ht="15.5" x14ac:dyDescent="0.35"/>
    <row r="958" ht="15.5" x14ac:dyDescent="0.35"/>
    <row r="959" ht="15.5" x14ac:dyDescent="0.35"/>
    <row r="960" ht="15.5" x14ac:dyDescent="0.35"/>
    <row r="961" ht="15.5" x14ac:dyDescent="0.35"/>
    <row r="962" ht="15.5" x14ac:dyDescent="0.35"/>
    <row r="963" ht="15.5" x14ac:dyDescent="0.35"/>
    <row r="964" ht="15.5" x14ac:dyDescent="0.35"/>
    <row r="965" ht="15.5" x14ac:dyDescent="0.35"/>
    <row r="966" ht="15.5" x14ac:dyDescent="0.35"/>
    <row r="967" ht="15.5" x14ac:dyDescent="0.35"/>
    <row r="968" ht="15.5" x14ac:dyDescent="0.35"/>
    <row r="969" ht="15.5" x14ac:dyDescent="0.35"/>
    <row r="970" ht="15.5" x14ac:dyDescent="0.35"/>
    <row r="971" ht="15.5" x14ac:dyDescent="0.35"/>
    <row r="972" ht="15.5" x14ac:dyDescent="0.35"/>
    <row r="973" ht="15.5" x14ac:dyDescent="0.35"/>
    <row r="974" ht="15.5" x14ac:dyDescent="0.35"/>
    <row r="975" ht="15.5" x14ac:dyDescent="0.35"/>
    <row r="976" ht="15.5" x14ac:dyDescent="0.35"/>
    <row r="977" ht="15.5" x14ac:dyDescent="0.35"/>
    <row r="978" ht="15.5" x14ac:dyDescent="0.35"/>
    <row r="979" ht="15.5" x14ac:dyDescent="0.35"/>
    <row r="980" ht="15.5" x14ac:dyDescent="0.35"/>
    <row r="981" ht="15.5" x14ac:dyDescent="0.35"/>
    <row r="982" ht="15.5" x14ac:dyDescent="0.35"/>
    <row r="983" ht="15.5" x14ac:dyDescent="0.35"/>
    <row r="984" ht="15.5" x14ac:dyDescent="0.35"/>
    <row r="985" ht="15.5" x14ac:dyDescent="0.35"/>
    <row r="986" ht="15.5" x14ac:dyDescent="0.35"/>
    <row r="987" ht="15.5" x14ac:dyDescent="0.35"/>
    <row r="988" ht="15.5" x14ac:dyDescent="0.35"/>
    <row r="989" ht="15.5" x14ac:dyDescent="0.35"/>
    <row r="990" ht="15.5" x14ac:dyDescent="0.35"/>
    <row r="991" ht="15.5" x14ac:dyDescent="0.35"/>
    <row r="992" ht="15.5" x14ac:dyDescent="0.35"/>
    <row r="993" ht="15.5" x14ac:dyDescent="0.35"/>
    <row r="994" ht="15.5" x14ac:dyDescent="0.35"/>
    <row r="995" ht="15.5" x14ac:dyDescent="0.35"/>
    <row r="996" ht="15.5" x14ac:dyDescent="0.35"/>
    <row r="997" ht="15.5" x14ac:dyDescent="0.35"/>
    <row r="998" ht="15.5" x14ac:dyDescent="0.35"/>
    <row r="999" ht="15.5" x14ac:dyDescent="0.35"/>
    <row r="1000" ht="15.5" x14ac:dyDescent="0.35"/>
    <row r="1001" ht="15.5" x14ac:dyDescent="0.35"/>
  </sheetData>
  <mergeCells count="14">
    <mergeCell ref="A1:P1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2"/>
    <mergeCell ref="M2:N2"/>
  </mergeCells>
  <pageMargins left="0.70866141732283472" right="0.70866141732283472" top="0.74803149606299213" bottom="0.74803149606299213" header="0" footer="0"/>
  <pageSetup paperSize="8" scale="66" fitToHeight="0" orientation="landscape" r:id="rId1"/>
  <headerFooter>
    <oddHeader>&amp;LAccordo per la Coesione Governo - Regione Marche&amp;C&amp;F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01"/>
  <sheetViews>
    <sheetView workbookViewId="0">
      <selection activeCell="D16" sqref="D16"/>
    </sheetView>
  </sheetViews>
  <sheetFormatPr defaultColWidth="8.81640625" defaultRowHeight="15" customHeight="1" x14ac:dyDescent="0.35"/>
  <cols>
    <col min="1" max="1" width="18.81640625" style="7" bestFit="1" customWidth="1"/>
    <col min="2" max="2" width="32.453125" style="7" bestFit="1" customWidth="1"/>
    <col min="3" max="3" width="16.54296875" style="7" bestFit="1" customWidth="1"/>
    <col min="4" max="4" width="64.54296875" style="12" bestFit="1" customWidth="1"/>
    <col min="5" max="5" width="16" style="7" bestFit="1" customWidth="1"/>
    <col min="6" max="6" width="28" style="7" bestFit="1" customWidth="1"/>
    <col min="7" max="7" width="27.81640625" style="7" bestFit="1" customWidth="1"/>
    <col min="8" max="16384" width="8.81640625" style="7"/>
  </cols>
  <sheetData>
    <row r="1" spans="1:7" ht="41.25" customHeight="1" x14ac:dyDescent="0.35">
      <c r="A1" s="183" t="s">
        <v>280</v>
      </c>
      <c r="B1" s="184"/>
      <c r="C1" s="184"/>
      <c r="D1" s="184"/>
      <c r="E1" s="184"/>
      <c r="F1" s="184"/>
      <c r="G1" s="184"/>
    </row>
    <row r="2" spans="1:7" ht="18" customHeight="1" x14ac:dyDescent="0.35">
      <c r="A2" s="3" t="s">
        <v>258</v>
      </c>
      <c r="B2" s="4" t="s">
        <v>259</v>
      </c>
      <c r="C2" s="5" t="s">
        <v>260</v>
      </c>
      <c r="D2" s="6" t="s">
        <v>261</v>
      </c>
      <c r="E2" s="4" t="s">
        <v>262</v>
      </c>
      <c r="F2" s="4" t="s">
        <v>263</v>
      </c>
      <c r="G2" s="4" t="s">
        <v>264</v>
      </c>
    </row>
    <row r="3" spans="1:7" ht="26" x14ac:dyDescent="0.35">
      <c r="A3" s="8" t="s">
        <v>108</v>
      </c>
      <c r="B3" s="8" t="s">
        <v>109</v>
      </c>
      <c r="C3" s="8" t="s">
        <v>110</v>
      </c>
      <c r="D3" s="9" t="s">
        <v>111</v>
      </c>
      <c r="E3" s="10">
        <v>100000000</v>
      </c>
      <c r="F3" s="10">
        <v>28200000</v>
      </c>
      <c r="G3" s="10">
        <v>71800000</v>
      </c>
    </row>
    <row r="4" spans="1:7" ht="26" x14ac:dyDescent="0.35">
      <c r="A4" s="8" t="s">
        <v>108</v>
      </c>
      <c r="B4" s="8" t="s">
        <v>109</v>
      </c>
      <c r="C4" s="8" t="s">
        <v>112</v>
      </c>
      <c r="D4" s="9" t="s">
        <v>113</v>
      </c>
      <c r="E4" s="10">
        <v>86500000</v>
      </c>
      <c r="F4" s="10">
        <v>7000000</v>
      </c>
      <c r="G4" s="10">
        <v>79500000</v>
      </c>
    </row>
    <row r="5" spans="1:7" ht="26" x14ac:dyDescent="0.35">
      <c r="A5" s="8" t="s">
        <v>114</v>
      </c>
      <c r="B5" s="8" t="s">
        <v>265</v>
      </c>
      <c r="C5" s="8" t="s">
        <v>115</v>
      </c>
      <c r="D5" s="9" t="s">
        <v>116</v>
      </c>
      <c r="E5" s="10">
        <v>50000000</v>
      </c>
      <c r="F5" s="10">
        <v>5000000</v>
      </c>
      <c r="G5" s="11" t="s">
        <v>266</v>
      </c>
    </row>
    <row r="6" spans="1:7" ht="13" x14ac:dyDescent="0.35"/>
    <row r="7" spans="1:7" ht="13" x14ac:dyDescent="0.35"/>
    <row r="8" spans="1:7" ht="13" x14ac:dyDescent="0.35"/>
    <row r="9" spans="1:7" ht="13" x14ac:dyDescent="0.35"/>
    <row r="10" spans="1:7" ht="13" x14ac:dyDescent="0.35"/>
    <row r="11" spans="1:7" ht="13" x14ac:dyDescent="0.35"/>
    <row r="12" spans="1:7" ht="13" x14ac:dyDescent="0.35"/>
    <row r="13" spans="1:7" ht="13" x14ac:dyDescent="0.35"/>
    <row r="14" spans="1:7" ht="13" x14ac:dyDescent="0.35"/>
    <row r="15" spans="1:7" ht="13" x14ac:dyDescent="0.35"/>
    <row r="16" spans="1:7" ht="13" x14ac:dyDescent="0.35"/>
    <row r="17" spans="4:4" ht="13" x14ac:dyDescent="0.3">
      <c r="D17" s="164"/>
    </row>
    <row r="18" spans="4:4" ht="13" x14ac:dyDescent="0.35"/>
    <row r="19" spans="4:4" ht="13" x14ac:dyDescent="0.35"/>
    <row r="20" spans="4:4" ht="13" x14ac:dyDescent="0.35"/>
    <row r="21" spans="4:4" ht="13" x14ac:dyDescent="0.35"/>
    <row r="22" spans="4:4" ht="13" x14ac:dyDescent="0.35"/>
    <row r="23" spans="4:4" ht="13" x14ac:dyDescent="0.35"/>
    <row r="24" spans="4:4" ht="13" x14ac:dyDescent="0.35"/>
    <row r="25" spans="4:4" ht="13" x14ac:dyDescent="0.35"/>
    <row r="26" spans="4:4" ht="13" x14ac:dyDescent="0.35"/>
    <row r="27" spans="4:4" ht="13" x14ac:dyDescent="0.35"/>
    <row r="28" spans="4:4" ht="13" x14ac:dyDescent="0.35"/>
    <row r="29" spans="4:4" ht="13" x14ac:dyDescent="0.35"/>
    <row r="30" spans="4:4" ht="13" x14ac:dyDescent="0.35"/>
    <row r="31" spans="4:4" ht="13" x14ac:dyDescent="0.35"/>
    <row r="32" spans="4:4" ht="13" x14ac:dyDescent="0.35"/>
    <row r="33" ht="13" x14ac:dyDescent="0.35"/>
    <row r="34" ht="13" x14ac:dyDescent="0.35"/>
    <row r="35" ht="13" x14ac:dyDescent="0.35"/>
    <row r="36" ht="13" x14ac:dyDescent="0.35"/>
    <row r="37" ht="13" x14ac:dyDescent="0.35"/>
    <row r="38" ht="13" x14ac:dyDescent="0.35"/>
    <row r="39" ht="13" x14ac:dyDescent="0.35"/>
    <row r="40" ht="13" x14ac:dyDescent="0.35"/>
    <row r="41" ht="13" x14ac:dyDescent="0.35"/>
    <row r="42" ht="13" x14ac:dyDescent="0.35"/>
    <row r="43" ht="13" x14ac:dyDescent="0.35"/>
    <row r="44" ht="13" x14ac:dyDescent="0.35"/>
    <row r="45" ht="13" x14ac:dyDescent="0.35"/>
    <row r="46" ht="13" x14ac:dyDescent="0.35"/>
    <row r="47" ht="13" x14ac:dyDescent="0.35"/>
    <row r="48" ht="13" x14ac:dyDescent="0.35"/>
    <row r="49" ht="13" x14ac:dyDescent="0.35"/>
    <row r="50" ht="13" x14ac:dyDescent="0.35"/>
    <row r="51" ht="13" x14ac:dyDescent="0.35"/>
    <row r="52" ht="13" x14ac:dyDescent="0.35"/>
    <row r="53" ht="13" x14ac:dyDescent="0.35"/>
    <row r="54" ht="13" x14ac:dyDescent="0.35"/>
    <row r="55" ht="13" x14ac:dyDescent="0.35"/>
    <row r="56" ht="13" x14ac:dyDescent="0.35"/>
    <row r="57" ht="13" x14ac:dyDescent="0.35"/>
    <row r="58" ht="13" x14ac:dyDescent="0.35"/>
    <row r="59" ht="13" x14ac:dyDescent="0.35"/>
    <row r="60" ht="13" x14ac:dyDescent="0.35"/>
    <row r="61" ht="13" x14ac:dyDescent="0.35"/>
    <row r="62" ht="13" x14ac:dyDescent="0.35"/>
    <row r="63" ht="13" x14ac:dyDescent="0.35"/>
    <row r="64" ht="13" x14ac:dyDescent="0.35"/>
    <row r="65" ht="13" x14ac:dyDescent="0.35"/>
    <row r="66" ht="13" x14ac:dyDescent="0.35"/>
    <row r="67" ht="13" x14ac:dyDescent="0.35"/>
    <row r="68" ht="13" x14ac:dyDescent="0.35"/>
    <row r="69" ht="13" x14ac:dyDescent="0.35"/>
    <row r="70" ht="13" x14ac:dyDescent="0.35"/>
    <row r="71" ht="13" x14ac:dyDescent="0.35"/>
    <row r="72" ht="13" x14ac:dyDescent="0.35"/>
    <row r="73" ht="13" x14ac:dyDescent="0.35"/>
    <row r="74" ht="13" x14ac:dyDescent="0.35"/>
    <row r="75" ht="13" x14ac:dyDescent="0.35"/>
    <row r="76" ht="13" x14ac:dyDescent="0.35"/>
    <row r="77" ht="13" x14ac:dyDescent="0.35"/>
    <row r="78" ht="13" x14ac:dyDescent="0.35"/>
    <row r="79" ht="13" x14ac:dyDescent="0.35"/>
    <row r="80" ht="13" x14ac:dyDescent="0.35"/>
    <row r="81" ht="13" x14ac:dyDescent="0.35"/>
    <row r="82" ht="13" x14ac:dyDescent="0.35"/>
    <row r="83" ht="13" x14ac:dyDescent="0.35"/>
    <row r="84" ht="13" x14ac:dyDescent="0.35"/>
    <row r="85" ht="13" x14ac:dyDescent="0.35"/>
    <row r="86" ht="13" x14ac:dyDescent="0.35"/>
    <row r="87" ht="13" x14ac:dyDescent="0.35"/>
    <row r="88" ht="13" x14ac:dyDescent="0.35"/>
    <row r="89" ht="13" x14ac:dyDescent="0.35"/>
    <row r="90" ht="13" x14ac:dyDescent="0.35"/>
    <row r="91" ht="13" x14ac:dyDescent="0.35"/>
    <row r="92" ht="13" x14ac:dyDescent="0.35"/>
    <row r="93" ht="13" x14ac:dyDescent="0.35"/>
    <row r="94" ht="13" x14ac:dyDescent="0.35"/>
    <row r="95" ht="13" x14ac:dyDescent="0.35"/>
    <row r="96" ht="13" x14ac:dyDescent="0.35"/>
    <row r="97" ht="13" x14ac:dyDescent="0.35"/>
    <row r="98" ht="13" x14ac:dyDescent="0.35"/>
    <row r="99" ht="13" x14ac:dyDescent="0.35"/>
    <row r="100" ht="13" x14ac:dyDescent="0.35"/>
    <row r="101" ht="13" x14ac:dyDescent="0.35"/>
    <row r="102" ht="13" x14ac:dyDescent="0.35"/>
    <row r="103" ht="13" x14ac:dyDescent="0.35"/>
    <row r="104" ht="13" x14ac:dyDescent="0.35"/>
    <row r="105" ht="13" x14ac:dyDescent="0.35"/>
    <row r="106" ht="13" x14ac:dyDescent="0.35"/>
    <row r="107" ht="13" x14ac:dyDescent="0.35"/>
    <row r="108" ht="13" x14ac:dyDescent="0.35"/>
    <row r="109" ht="13" x14ac:dyDescent="0.35"/>
    <row r="110" ht="13" x14ac:dyDescent="0.35"/>
    <row r="111" ht="13" x14ac:dyDescent="0.35"/>
    <row r="112" ht="13" x14ac:dyDescent="0.35"/>
    <row r="113" ht="13" x14ac:dyDescent="0.35"/>
    <row r="114" ht="13" x14ac:dyDescent="0.35"/>
    <row r="115" ht="13" x14ac:dyDescent="0.35"/>
    <row r="116" ht="13" x14ac:dyDescent="0.35"/>
    <row r="117" ht="13" x14ac:dyDescent="0.35"/>
    <row r="118" ht="13" x14ac:dyDescent="0.35"/>
    <row r="119" ht="13" x14ac:dyDescent="0.35"/>
    <row r="120" ht="13" x14ac:dyDescent="0.35"/>
    <row r="121" ht="13" x14ac:dyDescent="0.35"/>
    <row r="122" ht="13" x14ac:dyDescent="0.35"/>
    <row r="123" ht="13" x14ac:dyDescent="0.35"/>
    <row r="124" ht="13" x14ac:dyDescent="0.35"/>
    <row r="125" ht="13" x14ac:dyDescent="0.35"/>
    <row r="126" ht="13" x14ac:dyDescent="0.35"/>
    <row r="127" ht="13" x14ac:dyDescent="0.35"/>
    <row r="128" ht="13" x14ac:dyDescent="0.35"/>
    <row r="129" ht="13" x14ac:dyDescent="0.35"/>
    <row r="130" ht="13" x14ac:dyDescent="0.35"/>
    <row r="131" ht="13" x14ac:dyDescent="0.35"/>
    <row r="132" ht="13" x14ac:dyDescent="0.35"/>
    <row r="133" ht="13" x14ac:dyDescent="0.35"/>
    <row r="134" ht="13" x14ac:dyDescent="0.35"/>
    <row r="135" ht="13" x14ac:dyDescent="0.35"/>
    <row r="136" ht="13" x14ac:dyDescent="0.35"/>
    <row r="137" ht="13" x14ac:dyDescent="0.35"/>
    <row r="138" ht="13" x14ac:dyDescent="0.35"/>
    <row r="139" ht="13" x14ac:dyDescent="0.35"/>
    <row r="140" ht="13" x14ac:dyDescent="0.35"/>
    <row r="141" ht="13" x14ac:dyDescent="0.35"/>
    <row r="142" ht="13" x14ac:dyDescent="0.35"/>
    <row r="143" ht="13" x14ac:dyDescent="0.35"/>
    <row r="144" ht="13" x14ac:dyDescent="0.35"/>
    <row r="145" ht="13" x14ac:dyDescent="0.35"/>
    <row r="146" ht="13" x14ac:dyDescent="0.35"/>
    <row r="147" ht="13" x14ac:dyDescent="0.35"/>
    <row r="148" ht="13" x14ac:dyDescent="0.35"/>
    <row r="149" ht="13" x14ac:dyDescent="0.35"/>
    <row r="150" ht="13" x14ac:dyDescent="0.35"/>
    <row r="151" ht="13" x14ac:dyDescent="0.35"/>
    <row r="152" ht="13" x14ac:dyDescent="0.35"/>
    <row r="153" ht="13" x14ac:dyDescent="0.35"/>
    <row r="154" ht="13" x14ac:dyDescent="0.35"/>
    <row r="155" ht="13" x14ac:dyDescent="0.35"/>
    <row r="156" ht="13" x14ac:dyDescent="0.35"/>
    <row r="157" ht="13" x14ac:dyDescent="0.35"/>
    <row r="158" ht="13" x14ac:dyDescent="0.35"/>
    <row r="159" ht="13" x14ac:dyDescent="0.35"/>
    <row r="160" ht="13" x14ac:dyDescent="0.35"/>
    <row r="161" ht="13" x14ac:dyDescent="0.35"/>
    <row r="162" ht="13" x14ac:dyDescent="0.35"/>
    <row r="163" ht="13" x14ac:dyDescent="0.35"/>
    <row r="164" ht="13" x14ac:dyDescent="0.35"/>
    <row r="165" ht="13" x14ac:dyDescent="0.35"/>
    <row r="166" ht="13" x14ac:dyDescent="0.35"/>
    <row r="167" ht="13" x14ac:dyDescent="0.35"/>
    <row r="168" ht="13" x14ac:dyDescent="0.35"/>
    <row r="169" ht="13" x14ac:dyDescent="0.35"/>
    <row r="170" ht="13" x14ac:dyDescent="0.35"/>
    <row r="171" ht="13" x14ac:dyDescent="0.35"/>
    <row r="172" ht="13" x14ac:dyDescent="0.35"/>
    <row r="173" ht="13" x14ac:dyDescent="0.35"/>
    <row r="174" ht="13" x14ac:dyDescent="0.35"/>
    <row r="175" ht="13" x14ac:dyDescent="0.35"/>
    <row r="176" ht="13" x14ac:dyDescent="0.35"/>
    <row r="177" ht="13" x14ac:dyDescent="0.35"/>
    <row r="178" ht="13" x14ac:dyDescent="0.35"/>
    <row r="179" ht="13" x14ac:dyDescent="0.35"/>
    <row r="180" ht="13" x14ac:dyDescent="0.35"/>
    <row r="181" ht="13" x14ac:dyDescent="0.35"/>
    <row r="182" ht="13" x14ac:dyDescent="0.35"/>
    <row r="183" ht="13" x14ac:dyDescent="0.35"/>
    <row r="184" ht="13" x14ac:dyDescent="0.35"/>
    <row r="185" ht="13" x14ac:dyDescent="0.35"/>
    <row r="186" ht="13" x14ac:dyDescent="0.35"/>
    <row r="187" ht="13" x14ac:dyDescent="0.35"/>
    <row r="188" ht="13" x14ac:dyDescent="0.35"/>
    <row r="189" ht="13" x14ac:dyDescent="0.35"/>
    <row r="190" ht="13" x14ac:dyDescent="0.35"/>
    <row r="191" ht="13" x14ac:dyDescent="0.35"/>
    <row r="192" ht="13" x14ac:dyDescent="0.35"/>
    <row r="193" ht="13" x14ac:dyDescent="0.35"/>
    <row r="194" ht="13" x14ac:dyDescent="0.35"/>
    <row r="195" ht="13" x14ac:dyDescent="0.35"/>
    <row r="196" ht="13" x14ac:dyDescent="0.35"/>
    <row r="197" ht="13" x14ac:dyDescent="0.35"/>
    <row r="198" ht="13" x14ac:dyDescent="0.35"/>
    <row r="199" ht="13" x14ac:dyDescent="0.35"/>
    <row r="200" ht="13" x14ac:dyDescent="0.35"/>
    <row r="201" ht="13" x14ac:dyDescent="0.35"/>
    <row r="202" ht="13" x14ac:dyDescent="0.35"/>
    <row r="203" ht="13" x14ac:dyDescent="0.35"/>
    <row r="204" ht="13" x14ac:dyDescent="0.35"/>
    <row r="205" ht="13" x14ac:dyDescent="0.35"/>
    <row r="206" ht="13" x14ac:dyDescent="0.35"/>
    <row r="207" ht="13" x14ac:dyDescent="0.35"/>
    <row r="208" ht="13" x14ac:dyDescent="0.35"/>
    <row r="209" ht="13" x14ac:dyDescent="0.35"/>
    <row r="210" ht="13" x14ac:dyDescent="0.35"/>
    <row r="211" ht="13" x14ac:dyDescent="0.35"/>
    <row r="212" ht="13" x14ac:dyDescent="0.35"/>
    <row r="213" ht="13" x14ac:dyDescent="0.35"/>
    <row r="214" ht="13" x14ac:dyDescent="0.35"/>
    <row r="215" ht="13" x14ac:dyDescent="0.35"/>
    <row r="216" ht="13" x14ac:dyDescent="0.35"/>
    <row r="217" ht="13" x14ac:dyDescent="0.35"/>
    <row r="218" ht="13" x14ac:dyDescent="0.35"/>
    <row r="219" ht="13" x14ac:dyDescent="0.35"/>
    <row r="220" ht="13" x14ac:dyDescent="0.35"/>
    <row r="221" ht="13" x14ac:dyDescent="0.35"/>
    <row r="222" ht="13" x14ac:dyDescent="0.35"/>
    <row r="223" ht="13" x14ac:dyDescent="0.35"/>
    <row r="224" ht="13" x14ac:dyDescent="0.35"/>
    <row r="225" ht="13" x14ac:dyDescent="0.35"/>
    <row r="226" ht="13" x14ac:dyDescent="0.35"/>
    <row r="227" ht="13" x14ac:dyDescent="0.35"/>
    <row r="228" ht="13" x14ac:dyDescent="0.35"/>
    <row r="229" ht="13" x14ac:dyDescent="0.35"/>
    <row r="230" ht="13" x14ac:dyDescent="0.35"/>
    <row r="231" ht="13" x14ac:dyDescent="0.35"/>
    <row r="232" ht="13" x14ac:dyDescent="0.35"/>
    <row r="233" ht="13" x14ac:dyDescent="0.35"/>
    <row r="234" ht="13" x14ac:dyDescent="0.35"/>
    <row r="235" ht="13" x14ac:dyDescent="0.35"/>
    <row r="236" ht="13" x14ac:dyDescent="0.35"/>
    <row r="237" ht="13" x14ac:dyDescent="0.35"/>
    <row r="238" ht="13" x14ac:dyDescent="0.35"/>
    <row r="239" ht="13" x14ac:dyDescent="0.35"/>
    <row r="240" ht="13" x14ac:dyDescent="0.35"/>
    <row r="241" ht="13" x14ac:dyDescent="0.35"/>
    <row r="242" ht="13" x14ac:dyDescent="0.35"/>
    <row r="243" ht="13" x14ac:dyDescent="0.35"/>
    <row r="244" ht="13" x14ac:dyDescent="0.35"/>
    <row r="245" ht="13" x14ac:dyDescent="0.35"/>
    <row r="246" ht="13" x14ac:dyDescent="0.35"/>
    <row r="247" ht="13" x14ac:dyDescent="0.35"/>
    <row r="248" ht="13" x14ac:dyDescent="0.35"/>
    <row r="249" ht="13" x14ac:dyDescent="0.35"/>
    <row r="250" ht="13" x14ac:dyDescent="0.35"/>
    <row r="251" ht="13" x14ac:dyDescent="0.35"/>
    <row r="252" ht="13" x14ac:dyDescent="0.35"/>
    <row r="253" ht="13" x14ac:dyDescent="0.35"/>
    <row r="254" ht="13" x14ac:dyDescent="0.35"/>
    <row r="255" ht="13" x14ac:dyDescent="0.35"/>
    <row r="256" ht="13" x14ac:dyDescent="0.35"/>
    <row r="257" ht="13" x14ac:dyDescent="0.35"/>
    <row r="258" ht="13" x14ac:dyDescent="0.35"/>
    <row r="259" ht="13" x14ac:dyDescent="0.35"/>
    <row r="260" ht="13" x14ac:dyDescent="0.35"/>
    <row r="261" ht="13" x14ac:dyDescent="0.35"/>
    <row r="262" ht="13" x14ac:dyDescent="0.35"/>
    <row r="263" ht="13" x14ac:dyDescent="0.35"/>
    <row r="264" ht="13" x14ac:dyDescent="0.35"/>
    <row r="265" ht="13" x14ac:dyDescent="0.35"/>
    <row r="266" ht="13" x14ac:dyDescent="0.35"/>
    <row r="267" ht="13" x14ac:dyDescent="0.35"/>
    <row r="268" ht="13" x14ac:dyDescent="0.35"/>
    <row r="269" ht="13" x14ac:dyDescent="0.35"/>
    <row r="270" ht="13" x14ac:dyDescent="0.35"/>
    <row r="271" ht="13" x14ac:dyDescent="0.35"/>
    <row r="272" ht="13" x14ac:dyDescent="0.35"/>
    <row r="273" ht="13" x14ac:dyDescent="0.35"/>
    <row r="274" ht="13" x14ac:dyDescent="0.35"/>
    <row r="275" ht="13" x14ac:dyDescent="0.35"/>
    <row r="276" ht="13" x14ac:dyDescent="0.35"/>
    <row r="277" ht="13" x14ac:dyDescent="0.35"/>
    <row r="278" ht="13" x14ac:dyDescent="0.35"/>
    <row r="279" ht="13" x14ac:dyDescent="0.35"/>
    <row r="280" ht="13" x14ac:dyDescent="0.35"/>
    <row r="281" ht="13" x14ac:dyDescent="0.35"/>
    <row r="282" ht="13" x14ac:dyDescent="0.35"/>
    <row r="283" ht="13" x14ac:dyDescent="0.35"/>
    <row r="284" ht="13" x14ac:dyDescent="0.35"/>
    <row r="285" ht="13" x14ac:dyDescent="0.35"/>
    <row r="286" ht="13" x14ac:dyDescent="0.35"/>
    <row r="287" ht="13" x14ac:dyDescent="0.35"/>
    <row r="288" ht="13" x14ac:dyDescent="0.35"/>
    <row r="289" ht="13" x14ac:dyDescent="0.35"/>
    <row r="290" ht="13" x14ac:dyDescent="0.35"/>
    <row r="291" ht="13" x14ac:dyDescent="0.35"/>
    <row r="292" ht="13" x14ac:dyDescent="0.35"/>
    <row r="293" ht="13" x14ac:dyDescent="0.35"/>
    <row r="294" ht="13" x14ac:dyDescent="0.35"/>
    <row r="295" ht="13" x14ac:dyDescent="0.35"/>
    <row r="296" ht="13" x14ac:dyDescent="0.35"/>
    <row r="297" ht="13" x14ac:dyDescent="0.35"/>
    <row r="298" ht="13" x14ac:dyDescent="0.35"/>
    <row r="299" ht="13" x14ac:dyDescent="0.35"/>
    <row r="300" ht="13" x14ac:dyDescent="0.35"/>
    <row r="301" ht="13" x14ac:dyDescent="0.35"/>
    <row r="302" ht="13" x14ac:dyDescent="0.35"/>
    <row r="303" ht="13" x14ac:dyDescent="0.35"/>
    <row r="304" ht="13" x14ac:dyDescent="0.35"/>
    <row r="305" ht="13" x14ac:dyDescent="0.35"/>
    <row r="306" ht="13" x14ac:dyDescent="0.35"/>
    <row r="307" ht="13" x14ac:dyDescent="0.35"/>
    <row r="308" ht="13" x14ac:dyDescent="0.35"/>
    <row r="309" ht="13" x14ac:dyDescent="0.35"/>
    <row r="310" ht="13" x14ac:dyDescent="0.35"/>
    <row r="311" ht="13" x14ac:dyDescent="0.35"/>
    <row r="312" ht="13" x14ac:dyDescent="0.35"/>
    <row r="313" ht="13" x14ac:dyDescent="0.35"/>
    <row r="314" ht="13" x14ac:dyDescent="0.35"/>
    <row r="315" ht="13" x14ac:dyDescent="0.35"/>
    <row r="316" ht="13" x14ac:dyDescent="0.35"/>
    <row r="317" ht="13" x14ac:dyDescent="0.35"/>
    <row r="318" ht="13" x14ac:dyDescent="0.35"/>
    <row r="319" ht="13" x14ac:dyDescent="0.35"/>
    <row r="320" ht="13" x14ac:dyDescent="0.35"/>
    <row r="321" ht="13" x14ac:dyDescent="0.35"/>
    <row r="322" ht="13" x14ac:dyDescent="0.35"/>
    <row r="323" ht="13" x14ac:dyDescent="0.35"/>
    <row r="324" ht="13" x14ac:dyDescent="0.35"/>
    <row r="325" ht="13" x14ac:dyDescent="0.35"/>
    <row r="326" ht="13" x14ac:dyDescent="0.35"/>
    <row r="327" ht="13" x14ac:dyDescent="0.35"/>
    <row r="328" ht="13" x14ac:dyDescent="0.35"/>
    <row r="329" ht="13" x14ac:dyDescent="0.35"/>
    <row r="330" ht="13" x14ac:dyDescent="0.35"/>
    <row r="331" ht="13" x14ac:dyDescent="0.35"/>
    <row r="332" ht="13" x14ac:dyDescent="0.35"/>
    <row r="333" ht="13" x14ac:dyDescent="0.35"/>
    <row r="334" ht="13" x14ac:dyDescent="0.35"/>
    <row r="335" ht="13" x14ac:dyDescent="0.35"/>
    <row r="336" ht="13" x14ac:dyDescent="0.35"/>
    <row r="337" ht="13" x14ac:dyDescent="0.35"/>
    <row r="338" ht="13" x14ac:dyDescent="0.35"/>
    <row r="339" ht="13" x14ac:dyDescent="0.35"/>
    <row r="340" ht="13" x14ac:dyDescent="0.35"/>
    <row r="341" ht="13" x14ac:dyDescent="0.35"/>
    <row r="342" ht="13" x14ac:dyDescent="0.35"/>
    <row r="343" ht="13" x14ac:dyDescent="0.35"/>
    <row r="344" ht="13" x14ac:dyDescent="0.35"/>
    <row r="345" ht="13" x14ac:dyDescent="0.35"/>
    <row r="346" ht="13" x14ac:dyDescent="0.35"/>
    <row r="347" ht="13" x14ac:dyDescent="0.35"/>
    <row r="348" ht="13" x14ac:dyDescent="0.35"/>
    <row r="349" ht="13" x14ac:dyDescent="0.35"/>
    <row r="350" ht="13" x14ac:dyDescent="0.35"/>
    <row r="351" ht="13" x14ac:dyDescent="0.35"/>
    <row r="352" ht="13" x14ac:dyDescent="0.35"/>
    <row r="353" ht="13" x14ac:dyDescent="0.35"/>
    <row r="354" ht="13" x14ac:dyDescent="0.35"/>
    <row r="355" ht="13" x14ac:dyDescent="0.35"/>
    <row r="356" ht="13" x14ac:dyDescent="0.35"/>
    <row r="357" ht="13" x14ac:dyDescent="0.35"/>
    <row r="358" ht="13" x14ac:dyDescent="0.35"/>
    <row r="359" ht="13" x14ac:dyDescent="0.35"/>
    <row r="360" ht="13" x14ac:dyDescent="0.35"/>
    <row r="361" ht="13" x14ac:dyDescent="0.35"/>
    <row r="362" ht="13" x14ac:dyDescent="0.35"/>
    <row r="363" ht="13" x14ac:dyDescent="0.35"/>
    <row r="364" ht="13" x14ac:dyDescent="0.35"/>
    <row r="365" ht="13" x14ac:dyDescent="0.35"/>
    <row r="366" ht="13" x14ac:dyDescent="0.35"/>
    <row r="367" ht="13" x14ac:dyDescent="0.35"/>
    <row r="368" ht="13" x14ac:dyDescent="0.35"/>
    <row r="369" ht="13" x14ac:dyDescent="0.35"/>
    <row r="370" ht="13" x14ac:dyDescent="0.35"/>
    <row r="371" ht="13" x14ac:dyDescent="0.35"/>
    <row r="372" ht="13" x14ac:dyDescent="0.35"/>
    <row r="373" ht="13" x14ac:dyDescent="0.35"/>
    <row r="374" ht="13" x14ac:dyDescent="0.35"/>
    <row r="375" ht="13" x14ac:dyDescent="0.35"/>
    <row r="376" ht="13" x14ac:dyDescent="0.35"/>
    <row r="377" ht="13" x14ac:dyDescent="0.35"/>
    <row r="378" ht="13" x14ac:dyDescent="0.35"/>
    <row r="379" ht="13" x14ac:dyDescent="0.35"/>
    <row r="380" ht="13" x14ac:dyDescent="0.35"/>
    <row r="381" ht="13" x14ac:dyDescent="0.35"/>
    <row r="382" ht="13" x14ac:dyDescent="0.35"/>
    <row r="383" ht="13" x14ac:dyDescent="0.35"/>
    <row r="384" ht="13" x14ac:dyDescent="0.35"/>
    <row r="385" ht="13" x14ac:dyDescent="0.35"/>
    <row r="386" ht="13" x14ac:dyDescent="0.35"/>
    <row r="387" ht="13" x14ac:dyDescent="0.35"/>
    <row r="388" ht="13" x14ac:dyDescent="0.35"/>
    <row r="389" ht="13" x14ac:dyDescent="0.35"/>
    <row r="390" ht="13" x14ac:dyDescent="0.35"/>
    <row r="391" ht="13" x14ac:dyDescent="0.35"/>
    <row r="392" ht="13" x14ac:dyDescent="0.35"/>
    <row r="393" ht="13" x14ac:dyDescent="0.35"/>
    <row r="394" ht="13" x14ac:dyDescent="0.35"/>
    <row r="395" ht="13" x14ac:dyDescent="0.35"/>
    <row r="396" ht="13" x14ac:dyDescent="0.35"/>
    <row r="397" ht="13" x14ac:dyDescent="0.35"/>
    <row r="398" ht="13" x14ac:dyDescent="0.35"/>
    <row r="399" ht="13" x14ac:dyDescent="0.35"/>
    <row r="400" ht="13" x14ac:dyDescent="0.35"/>
    <row r="401" ht="13" x14ac:dyDescent="0.35"/>
    <row r="402" ht="13" x14ac:dyDescent="0.35"/>
    <row r="403" ht="13" x14ac:dyDescent="0.35"/>
    <row r="404" ht="13" x14ac:dyDescent="0.35"/>
    <row r="405" ht="13" x14ac:dyDescent="0.35"/>
    <row r="406" ht="13" x14ac:dyDescent="0.35"/>
    <row r="407" ht="13" x14ac:dyDescent="0.35"/>
    <row r="408" ht="13" x14ac:dyDescent="0.35"/>
    <row r="409" ht="13" x14ac:dyDescent="0.35"/>
    <row r="410" ht="13" x14ac:dyDescent="0.35"/>
    <row r="411" ht="13" x14ac:dyDescent="0.35"/>
    <row r="412" ht="13" x14ac:dyDescent="0.35"/>
    <row r="413" ht="13" x14ac:dyDescent="0.35"/>
    <row r="414" ht="13" x14ac:dyDescent="0.35"/>
    <row r="415" ht="13" x14ac:dyDescent="0.35"/>
    <row r="416" ht="13" x14ac:dyDescent="0.35"/>
    <row r="417" ht="13" x14ac:dyDescent="0.35"/>
    <row r="418" ht="13" x14ac:dyDescent="0.35"/>
    <row r="419" ht="13" x14ac:dyDescent="0.35"/>
    <row r="420" ht="13" x14ac:dyDescent="0.35"/>
    <row r="421" ht="13" x14ac:dyDescent="0.35"/>
    <row r="422" ht="13" x14ac:dyDescent="0.35"/>
    <row r="423" ht="13" x14ac:dyDescent="0.35"/>
    <row r="424" ht="13" x14ac:dyDescent="0.35"/>
    <row r="425" ht="13" x14ac:dyDescent="0.35"/>
    <row r="426" ht="13" x14ac:dyDescent="0.35"/>
    <row r="427" ht="13" x14ac:dyDescent="0.35"/>
    <row r="428" ht="13" x14ac:dyDescent="0.35"/>
    <row r="429" ht="13" x14ac:dyDescent="0.35"/>
    <row r="430" ht="13" x14ac:dyDescent="0.35"/>
    <row r="431" ht="13" x14ac:dyDescent="0.35"/>
    <row r="432" ht="13" x14ac:dyDescent="0.35"/>
    <row r="433" ht="13" x14ac:dyDescent="0.35"/>
    <row r="434" ht="13" x14ac:dyDescent="0.35"/>
    <row r="435" ht="13" x14ac:dyDescent="0.35"/>
    <row r="436" ht="13" x14ac:dyDescent="0.35"/>
    <row r="437" ht="13" x14ac:dyDescent="0.35"/>
    <row r="438" ht="13" x14ac:dyDescent="0.35"/>
    <row r="439" ht="13" x14ac:dyDescent="0.35"/>
    <row r="440" ht="13" x14ac:dyDescent="0.35"/>
    <row r="441" ht="13" x14ac:dyDescent="0.35"/>
    <row r="442" ht="13" x14ac:dyDescent="0.35"/>
    <row r="443" ht="13" x14ac:dyDescent="0.35"/>
    <row r="444" ht="13" x14ac:dyDescent="0.35"/>
    <row r="445" ht="13" x14ac:dyDescent="0.35"/>
    <row r="446" ht="13" x14ac:dyDescent="0.35"/>
    <row r="447" ht="13" x14ac:dyDescent="0.35"/>
    <row r="448" ht="13" x14ac:dyDescent="0.35"/>
    <row r="449" ht="13" x14ac:dyDescent="0.35"/>
    <row r="450" ht="13" x14ac:dyDescent="0.35"/>
    <row r="451" ht="13" x14ac:dyDescent="0.35"/>
    <row r="452" ht="13" x14ac:dyDescent="0.35"/>
    <row r="453" ht="13" x14ac:dyDescent="0.35"/>
    <row r="454" ht="13" x14ac:dyDescent="0.35"/>
    <row r="455" ht="13" x14ac:dyDescent="0.35"/>
    <row r="456" ht="13" x14ac:dyDescent="0.35"/>
    <row r="457" ht="13" x14ac:dyDescent="0.35"/>
    <row r="458" ht="13" x14ac:dyDescent="0.35"/>
    <row r="459" ht="13" x14ac:dyDescent="0.35"/>
    <row r="460" ht="13" x14ac:dyDescent="0.35"/>
    <row r="461" ht="13" x14ac:dyDescent="0.35"/>
    <row r="462" ht="13" x14ac:dyDescent="0.35"/>
    <row r="463" ht="13" x14ac:dyDescent="0.35"/>
    <row r="464" ht="13" x14ac:dyDescent="0.35"/>
    <row r="465" ht="13" x14ac:dyDescent="0.35"/>
    <row r="466" ht="13" x14ac:dyDescent="0.35"/>
    <row r="467" ht="13" x14ac:dyDescent="0.35"/>
    <row r="468" ht="13" x14ac:dyDescent="0.35"/>
    <row r="469" ht="13" x14ac:dyDescent="0.35"/>
    <row r="470" ht="13" x14ac:dyDescent="0.35"/>
    <row r="471" ht="13" x14ac:dyDescent="0.35"/>
    <row r="472" ht="13" x14ac:dyDescent="0.35"/>
    <row r="473" ht="13" x14ac:dyDescent="0.35"/>
    <row r="474" ht="13" x14ac:dyDescent="0.35"/>
    <row r="475" ht="13" x14ac:dyDescent="0.35"/>
    <row r="476" ht="13" x14ac:dyDescent="0.35"/>
    <row r="477" ht="13" x14ac:dyDescent="0.35"/>
    <row r="478" ht="13" x14ac:dyDescent="0.35"/>
    <row r="479" ht="13" x14ac:dyDescent="0.35"/>
    <row r="480" ht="13" x14ac:dyDescent="0.35"/>
    <row r="481" ht="13" x14ac:dyDescent="0.35"/>
    <row r="482" ht="13" x14ac:dyDescent="0.35"/>
    <row r="483" ht="13" x14ac:dyDescent="0.35"/>
    <row r="484" ht="13" x14ac:dyDescent="0.35"/>
    <row r="485" ht="13" x14ac:dyDescent="0.35"/>
    <row r="486" ht="13" x14ac:dyDescent="0.35"/>
    <row r="487" ht="13" x14ac:dyDescent="0.35"/>
    <row r="488" ht="13" x14ac:dyDescent="0.35"/>
    <row r="489" ht="13" x14ac:dyDescent="0.35"/>
    <row r="490" ht="13" x14ac:dyDescent="0.35"/>
    <row r="491" ht="13" x14ac:dyDescent="0.35"/>
    <row r="492" ht="13" x14ac:dyDescent="0.35"/>
    <row r="493" ht="13" x14ac:dyDescent="0.35"/>
    <row r="494" ht="13" x14ac:dyDescent="0.35"/>
    <row r="495" ht="13" x14ac:dyDescent="0.35"/>
    <row r="496" ht="13" x14ac:dyDescent="0.35"/>
    <row r="497" ht="13" x14ac:dyDescent="0.35"/>
    <row r="498" ht="13" x14ac:dyDescent="0.35"/>
    <row r="499" ht="13" x14ac:dyDescent="0.35"/>
    <row r="500" ht="13" x14ac:dyDescent="0.35"/>
    <row r="501" ht="13" x14ac:dyDescent="0.35"/>
    <row r="502" ht="13" x14ac:dyDescent="0.35"/>
    <row r="503" ht="13" x14ac:dyDescent="0.35"/>
    <row r="504" ht="13" x14ac:dyDescent="0.35"/>
    <row r="505" ht="13" x14ac:dyDescent="0.35"/>
    <row r="506" ht="13" x14ac:dyDescent="0.35"/>
    <row r="507" ht="13" x14ac:dyDescent="0.35"/>
    <row r="508" ht="13" x14ac:dyDescent="0.35"/>
    <row r="509" ht="13" x14ac:dyDescent="0.35"/>
    <row r="510" ht="13" x14ac:dyDescent="0.35"/>
    <row r="511" ht="13" x14ac:dyDescent="0.35"/>
    <row r="512" ht="13" x14ac:dyDescent="0.35"/>
    <row r="513" ht="13" x14ac:dyDescent="0.35"/>
    <row r="514" ht="13" x14ac:dyDescent="0.35"/>
    <row r="515" ht="13" x14ac:dyDescent="0.35"/>
    <row r="516" ht="13" x14ac:dyDescent="0.35"/>
    <row r="517" ht="13" x14ac:dyDescent="0.35"/>
    <row r="518" ht="13" x14ac:dyDescent="0.35"/>
    <row r="519" ht="13" x14ac:dyDescent="0.35"/>
    <row r="520" ht="13" x14ac:dyDescent="0.35"/>
    <row r="521" ht="13" x14ac:dyDescent="0.35"/>
    <row r="522" ht="13" x14ac:dyDescent="0.35"/>
    <row r="523" ht="13" x14ac:dyDescent="0.35"/>
    <row r="524" ht="13" x14ac:dyDescent="0.35"/>
    <row r="525" ht="13" x14ac:dyDescent="0.35"/>
    <row r="526" ht="13" x14ac:dyDescent="0.35"/>
    <row r="527" ht="13" x14ac:dyDescent="0.35"/>
    <row r="528" ht="13" x14ac:dyDescent="0.35"/>
    <row r="529" ht="13" x14ac:dyDescent="0.35"/>
    <row r="530" ht="13" x14ac:dyDescent="0.35"/>
    <row r="531" ht="13" x14ac:dyDescent="0.35"/>
    <row r="532" ht="13" x14ac:dyDescent="0.35"/>
    <row r="533" ht="13" x14ac:dyDescent="0.35"/>
    <row r="534" ht="13" x14ac:dyDescent="0.35"/>
    <row r="535" ht="13" x14ac:dyDescent="0.35"/>
    <row r="536" ht="13" x14ac:dyDescent="0.35"/>
    <row r="537" ht="13" x14ac:dyDescent="0.35"/>
    <row r="538" ht="13" x14ac:dyDescent="0.35"/>
    <row r="539" ht="13" x14ac:dyDescent="0.35"/>
    <row r="540" ht="13" x14ac:dyDescent="0.35"/>
    <row r="541" ht="13" x14ac:dyDescent="0.35"/>
    <row r="542" ht="13" x14ac:dyDescent="0.35"/>
    <row r="543" ht="13" x14ac:dyDescent="0.35"/>
    <row r="544" ht="13" x14ac:dyDescent="0.35"/>
    <row r="545" ht="13" x14ac:dyDescent="0.35"/>
    <row r="546" ht="13" x14ac:dyDescent="0.35"/>
    <row r="547" ht="13" x14ac:dyDescent="0.35"/>
    <row r="548" ht="13" x14ac:dyDescent="0.35"/>
    <row r="549" ht="13" x14ac:dyDescent="0.35"/>
    <row r="550" ht="13" x14ac:dyDescent="0.35"/>
    <row r="551" ht="13" x14ac:dyDescent="0.35"/>
    <row r="552" ht="13" x14ac:dyDescent="0.35"/>
    <row r="553" ht="13" x14ac:dyDescent="0.35"/>
    <row r="554" ht="13" x14ac:dyDescent="0.35"/>
    <row r="555" ht="13" x14ac:dyDescent="0.35"/>
    <row r="556" ht="13" x14ac:dyDescent="0.35"/>
    <row r="557" ht="13" x14ac:dyDescent="0.35"/>
    <row r="558" ht="13" x14ac:dyDescent="0.35"/>
    <row r="559" ht="13" x14ac:dyDescent="0.35"/>
    <row r="560" ht="13" x14ac:dyDescent="0.35"/>
    <row r="561" ht="13" x14ac:dyDescent="0.35"/>
    <row r="562" ht="13" x14ac:dyDescent="0.35"/>
    <row r="563" ht="13" x14ac:dyDescent="0.35"/>
    <row r="564" ht="13" x14ac:dyDescent="0.35"/>
    <row r="565" ht="13" x14ac:dyDescent="0.35"/>
    <row r="566" ht="13" x14ac:dyDescent="0.35"/>
    <row r="567" ht="13" x14ac:dyDescent="0.35"/>
    <row r="568" ht="13" x14ac:dyDescent="0.35"/>
    <row r="569" ht="13" x14ac:dyDescent="0.35"/>
    <row r="570" ht="13" x14ac:dyDescent="0.35"/>
    <row r="571" ht="13" x14ac:dyDescent="0.35"/>
    <row r="572" ht="13" x14ac:dyDescent="0.35"/>
    <row r="573" ht="13" x14ac:dyDescent="0.35"/>
    <row r="574" ht="13" x14ac:dyDescent="0.35"/>
    <row r="575" ht="13" x14ac:dyDescent="0.35"/>
    <row r="576" ht="13" x14ac:dyDescent="0.35"/>
    <row r="577" ht="13" x14ac:dyDescent="0.35"/>
    <row r="578" ht="13" x14ac:dyDescent="0.35"/>
    <row r="579" ht="13" x14ac:dyDescent="0.35"/>
    <row r="580" ht="13" x14ac:dyDescent="0.35"/>
    <row r="581" ht="13" x14ac:dyDescent="0.35"/>
    <row r="582" ht="13" x14ac:dyDescent="0.35"/>
    <row r="583" ht="13" x14ac:dyDescent="0.35"/>
    <row r="584" ht="13" x14ac:dyDescent="0.35"/>
    <row r="585" ht="13" x14ac:dyDescent="0.35"/>
    <row r="586" ht="13" x14ac:dyDescent="0.35"/>
    <row r="587" ht="13" x14ac:dyDescent="0.35"/>
    <row r="588" ht="13" x14ac:dyDescent="0.35"/>
    <row r="589" ht="13" x14ac:dyDescent="0.35"/>
    <row r="590" ht="13" x14ac:dyDescent="0.35"/>
    <row r="591" ht="13" x14ac:dyDescent="0.35"/>
    <row r="592" ht="13" x14ac:dyDescent="0.35"/>
    <row r="593" ht="13" x14ac:dyDescent="0.35"/>
    <row r="594" ht="13" x14ac:dyDescent="0.35"/>
    <row r="595" ht="13" x14ac:dyDescent="0.35"/>
    <row r="596" ht="13" x14ac:dyDescent="0.35"/>
    <row r="597" ht="13" x14ac:dyDescent="0.35"/>
    <row r="598" ht="13" x14ac:dyDescent="0.35"/>
    <row r="599" ht="13" x14ac:dyDescent="0.35"/>
    <row r="600" ht="13" x14ac:dyDescent="0.35"/>
    <row r="601" ht="13" x14ac:dyDescent="0.35"/>
    <row r="602" ht="13" x14ac:dyDescent="0.35"/>
    <row r="603" ht="13" x14ac:dyDescent="0.35"/>
    <row r="604" ht="13" x14ac:dyDescent="0.35"/>
    <row r="605" ht="13" x14ac:dyDescent="0.35"/>
    <row r="606" ht="13" x14ac:dyDescent="0.35"/>
    <row r="607" ht="13" x14ac:dyDescent="0.35"/>
    <row r="608" ht="13" x14ac:dyDescent="0.35"/>
    <row r="609" ht="13" x14ac:dyDescent="0.35"/>
    <row r="610" ht="13" x14ac:dyDescent="0.35"/>
    <row r="611" ht="13" x14ac:dyDescent="0.35"/>
    <row r="612" ht="13" x14ac:dyDescent="0.35"/>
    <row r="613" ht="13" x14ac:dyDescent="0.35"/>
    <row r="614" ht="13" x14ac:dyDescent="0.35"/>
    <row r="615" ht="13" x14ac:dyDescent="0.35"/>
    <row r="616" ht="13" x14ac:dyDescent="0.35"/>
    <row r="617" ht="13" x14ac:dyDescent="0.35"/>
    <row r="618" ht="13" x14ac:dyDescent="0.35"/>
    <row r="619" ht="13" x14ac:dyDescent="0.35"/>
    <row r="620" ht="13" x14ac:dyDescent="0.35"/>
    <row r="621" ht="13" x14ac:dyDescent="0.35"/>
    <row r="622" ht="13" x14ac:dyDescent="0.35"/>
    <row r="623" ht="13" x14ac:dyDescent="0.35"/>
    <row r="624" ht="13" x14ac:dyDescent="0.35"/>
    <row r="625" ht="13" x14ac:dyDescent="0.35"/>
    <row r="626" ht="13" x14ac:dyDescent="0.35"/>
    <row r="627" ht="13" x14ac:dyDescent="0.35"/>
    <row r="628" ht="13" x14ac:dyDescent="0.35"/>
    <row r="629" ht="13" x14ac:dyDescent="0.35"/>
    <row r="630" ht="13" x14ac:dyDescent="0.35"/>
    <row r="631" ht="13" x14ac:dyDescent="0.35"/>
    <row r="632" ht="13" x14ac:dyDescent="0.35"/>
    <row r="633" ht="13" x14ac:dyDescent="0.35"/>
    <row r="634" ht="13" x14ac:dyDescent="0.35"/>
    <row r="635" ht="13" x14ac:dyDescent="0.35"/>
    <row r="636" ht="13" x14ac:dyDescent="0.35"/>
    <row r="637" ht="13" x14ac:dyDescent="0.35"/>
    <row r="638" ht="13" x14ac:dyDescent="0.35"/>
    <row r="639" ht="13" x14ac:dyDescent="0.35"/>
    <row r="640" ht="13" x14ac:dyDescent="0.35"/>
    <row r="641" ht="13" x14ac:dyDescent="0.35"/>
    <row r="642" ht="13" x14ac:dyDescent="0.35"/>
    <row r="643" ht="13" x14ac:dyDescent="0.35"/>
    <row r="644" ht="13" x14ac:dyDescent="0.35"/>
    <row r="645" ht="13" x14ac:dyDescent="0.35"/>
    <row r="646" ht="13" x14ac:dyDescent="0.35"/>
    <row r="647" ht="13" x14ac:dyDescent="0.35"/>
    <row r="648" ht="13" x14ac:dyDescent="0.35"/>
    <row r="649" ht="13" x14ac:dyDescent="0.35"/>
    <row r="650" ht="13" x14ac:dyDescent="0.35"/>
    <row r="651" ht="13" x14ac:dyDescent="0.35"/>
    <row r="652" ht="13" x14ac:dyDescent="0.35"/>
    <row r="653" ht="13" x14ac:dyDescent="0.35"/>
    <row r="654" ht="13" x14ac:dyDescent="0.35"/>
    <row r="655" ht="13" x14ac:dyDescent="0.35"/>
    <row r="656" ht="13" x14ac:dyDescent="0.35"/>
    <row r="657" ht="13" x14ac:dyDescent="0.35"/>
    <row r="658" ht="13" x14ac:dyDescent="0.35"/>
    <row r="659" ht="13" x14ac:dyDescent="0.35"/>
    <row r="660" ht="13" x14ac:dyDescent="0.35"/>
    <row r="661" ht="13" x14ac:dyDescent="0.35"/>
    <row r="662" ht="13" x14ac:dyDescent="0.35"/>
    <row r="663" ht="13" x14ac:dyDescent="0.35"/>
    <row r="664" ht="13" x14ac:dyDescent="0.35"/>
    <row r="665" ht="13" x14ac:dyDescent="0.35"/>
    <row r="666" ht="13" x14ac:dyDescent="0.35"/>
    <row r="667" ht="13" x14ac:dyDescent="0.35"/>
    <row r="668" ht="13" x14ac:dyDescent="0.35"/>
    <row r="669" ht="13" x14ac:dyDescent="0.35"/>
    <row r="670" ht="13" x14ac:dyDescent="0.35"/>
    <row r="671" ht="13" x14ac:dyDescent="0.35"/>
    <row r="672" ht="13" x14ac:dyDescent="0.35"/>
    <row r="673" ht="13" x14ac:dyDescent="0.35"/>
    <row r="674" ht="13" x14ac:dyDescent="0.35"/>
    <row r="675" ht="13" x14ac:dyDescent="0.35"/>
    <row r="676" ht="13" x14ac:dyDescent="0.35"/>
    <row r="677" ht="13" x14ac:dyDescent="0.35"/>
    <row r="678" ht="13" x14ac:dyDescent="0.35"/>
    <row r="679" ht="13" x14ac:dyDescent="0.35"/>
    <row r="680" ht="13" x14ac:dyDescent="0.35"/>
    <row r="681" ht="13" x14ac:dyDescent="0.35"/>
    <row r="682" ht="13" x14ac:dyDescent="0.35"/>
    <row r="683" ht="13" x14ac:dyDescent="0.35"/>
    <row r="684" ht="13" x14ac:dyDescent="0.35"/>
    <row r="685" ht="13" x14ac:dyDescent="0.35"/>
    <row r="686" ht="13" x14ac:dyDescent="0.35"/>
    <row r="687" ht="13" x14ac:dyDescent="0.35"/>
    <row r="688" ht="13" x14ac:dyDescent="0.35"/>
    <row r="689" ht="13" x14ac:dyDescent="0.35"/>
    <row r="690" ht="13" x14ac:dyDescent="0.35"/>
    <row r="691" ht="13" x14ac:dyDescent="0.35"/>
    <row r="692" ht="13" x14ac:dyDescent="0.35"/>
    <row r="693" ht="13" x14ac:dyDescent="0.35"/>
    <row r="694" ht="13" x14ac:dyDescent="0.35"/>
    <row r="695" ht="13" x14ac:dyDescent="0.35"/>
    <row r="696" ht="13" x14ac:dyDescent="0.35"/>
    <row r="697" ht="13" x14ac:dyDescent="0.35"/>
    <row r="698" ht="13" x14ac:dyDescent="0.35"/>
    <row r="699" ht="13" x14ac:dyDescent="0.35"/>
    <row r="700" ht="13" x14ac:dyDescent="0.35"/>
    <row r="701" ht="13" x14ac:dyDescent="0.35"/>
    <row r="702" ht="13" x14ac:dyDescent="0.35"/>
    <row r="703" ht="13" x14ac:dyDescent="0.35"/>
    <row r="704" ht="13" x14ac:dyDescent="0.35"/>
    <row r="705" ht="13" x14ac:dyDescent="0.35"/>
    <row r="706" ht="13" x14ac:dyDescent="0.35"/>
    <row r="707" ht="13" x14ac:dyDescent="0.35"/>
    <row r="708" ht="13" x14ac:dyDescent="0.35"/>
    <row r="709" ht="13" x14ac:dyDescent="0.35"/>
    <row r="710" ht="13" x14ac:dyDescent="0.35"/>
    <row r="711" ht="13" x14ac:dyDescent="0.35"/>
    <row r="712" ht="13" x14ac:dyDescent="0.35"/>
    <row r="713" ht="13" x14ac:dyDescent="0.35"/>
    <row r="714" ht="13" x14ac:dyDescent="0.35"/>
    <row r="715" ht="13" x14ac:dyDescent="0.35"/>
    <row r="716" ht="13" x14ac:dyDescent="0.35"/>
    <row r="717" ht="13" x14ac:dyDescent="0.35"/>
    <row r="718" ht="13" x14ac:dyDescent="0.35"/>
    <row r="719" ht="13" x14ac:dyDescent="0.35"/>
    <row r="720" ht="13" x14ac:dyDescent="0.35"/>
    <row r="721" ht="13" x14ac:dyDescent="0.35"/>
    <row r="722" ht="13" x14ac:dyDescent="0.35"/>
    <row r="723" ht="13" x14ac:dyDescent="0.35"/>
    <row r="724" ht="13" x14ac:dyDescent="0.35"/>
    <row r="725" ht="13" x14ac:dyDescent="0.35"/>
    <row r="726" ht="13" x14ac:dyDescent="0.35"/>
    <row r="727" ht="13" x14ac:dyDescent="0.35"/>
    <row r="728" ht="13" x14ac:dyDescent="0.35"/>
    <row r="729" ht="13" x14ac:dyDescent="0.35"/>
    <row r="730" ht="13" x14ac:dyDescent="0.35"/>
    <row r="731" ht="13" x14ac:dyDescent="0.35"/>
    <row r="732" ht="13" x14ac:dyDescent="0.35"/>
    <row r="733" ht="13" x14ac:dyDescent="0.35"/>
    <row r="734" ht="13" x14ac:dyDescent="0.35"/>
    <row r="735" ht="13" x14ac:dyDescent="0.35"/>
    <row r="736" ht="13" x14ac:dyDescent="0.35"/>
    <row r="737" ht="13" x14ac:dyDescent="0.35"/>
    <row r="738" ht="13" x14ac:dyDescent="0.35"/>
    <row r="739" ht="13" x14ac:dyDescent="0.35"/>
    <row r="740" ht="13" x14ac:dyDescent="0.35"/>
    <row r="741" ht="13" x14ac:dyDescent="0.35"/>
    <row r="742" ht="13" x14ac:dyDescent="0.35"/>
    <row r="743" ht="13" x14ac:dyDescent="0.35"/>
    <row r="744" ht="13" x14ac:dyDescent="0.35"/>
    <row r="745" ht="13" x14ac:dyDescent="0.35"/>
    <row r="746" ht="13" x14ac:dyDescent="0.35"/>
    <row r="747" ht="13" x14ac:dyDescent="0.35"/>
    <row r="748" ht="13" x14ac:dyDescent="0.35"/>
    <row r="749" ht="13" x14ac:dyDescent="0.35"/>
    <row r="750" ht="13" x14ac:dyDescent="0.35"/>
    <row r="751" ht="13" x14ac:dyDescent="0.35"/>
    <row r="752" ht="13" x14ac:dyDescent="0.35"/>
    <row r="753" ht="13" x14ac:dyDescent="0.35"/>
    <row r="754" ht="13" x14ac:dyDescent="0.35"/>
    <row r="755" ht="13" x14ac:dyDescent="0.35"/>
    <row r="756" ht="13" x14ac:dyDescent="0.35"/>
    <row r="757" ht="13" x14ac:dyDescent="0.35"/>
    <row r="758" ht="13" x14ac:dyDescent="0.35"/>
    <row r="759" ht="13" x14ac:dyDescent="0.35"/>
    <row r="760" ht="13" x14ac:dyDescent="0.35"/>
    <row r="761" ht="13" x14ac:dyDescent="0.35"/>
    <row r="762" ht="13" x14ac:dyDescent="0.35"/>
    <row r="763" ht="13" x14ac:dyDescent="0.35"/>
    <row r="764" ht="13" x14ac:dyDescent="0.35"/>
    <row r="765" ht="13" x14ac:dyDescent="0.35"/>
    <row r="766" ht="13" x14ac:dyDescent="0.35"/>
    <row r="767" ht="13" x14ac:dyDescent="0.35"/>
    <row r="768" ht="13" x14ac:dyDescent="0.35"/>
    <row r="769" ht="13" x14ac:dyDescent="0.35"/>
    <row r="770" ht="13" x14ac:dyDescent="0.35"/>
    <row r="771" ht="13" x14ac:dyDescent="0.35"/>
    <row r="772" ht="13" x14ac:dyDescent="0.35"/>
    <row r="773" ht="13" x14ac:dyDescent="0.35"/>
    <row r="774" ht="13" x14ac:dyDescent="0.35"/>
    <row r="775" ht="13" x14ac:dyDescent="0.35"/>
    <row r="776" ht="13" x14ac:dyDescent="0.35"/>
    <row r="777" ht="13" x14ac:dyDescent="0.35"/>
    <row r="778" ht="13" x14ac:dyDescent="0.35"/>
    <row r="779" ht="13" x14ac:dyDescent="0.35"/>
    <row r="780" ht="13" x14ac:dyDescent="0.35"/>
    <row r="781" ht="13" x14ac:dyDescent="0.35"/>
    <row r="782" ht="13" x14ac:dyDescent="0.35"/>
    <row r="783" ht="13" x14ac:dyDescent="0.35"/>
    <row r="784" ht="13" x14ac:dyDescent="0.35"/>
    <row r="785" ht="13" x14ac:dyDescent="0.35"/>
    <row r="786" ht="13" x14ac:dyDescent="0.35"/>
    <row r="787" ht="13" x14ac:dyDescent="0.35"/>
    <row r="788" ht="13" x14ac:dyDescent="0.35"/>
    <row r="789" ht="13" x14ac:dyDescent="0.35"/>
    <row r="790" ht="13" x14ac:dyDescent="0.35"/>
    <row r="791" ht="13" x14ac:dyDescent="0.35"/>
    <row r="792" ht="13" x14ac:dyDescent="0.35"/>
    <row r="793" ht="13" x14ac:dyDescent="0.35"/>
    <row r="794" ht="13" x14ac:dyDescent="0.35"/>
    <row r="795" ht="13" x14ac:dyDescent="0.35"/>
    <row r="796" ht="13" x14ac:dyDescent="0.35"/>
    <row r="797" ht="13" x14ac:dyDescent="0.35"/>
    <row r="798" ht="13" x14ac:dyDescent="0.35"/>
    <row r="799" ht="13" x14ac:dyDescent="0.35"/>
    <row r="800" ht="13" x14ac:dyDescent="0.35"/>
    <row r="801" ht="13" x14ac:dyDescent="0.35"/>
    <row r="802" ht="13" x14ac:dyDescent="0.35"/>
    <row r="803" ht="13" x14ac:dyDescent="0.35"/>
    <row r="804" ht="13" x14ac:dyDescent="0.35"/>
    <row r="805" ht="13" x14ac:dyDescent="0.35"/>
    <row r="806" ht="13" x14ac:dyDescent="0.35"/>
    <row r="807" ht="13" x14ac:dyDescent="0.35"/>
    <row r="808" ht="13" x14ac:dyDescent="0.35"/>
    <row r="809" ht="13" x14ac:dyDescent="0.35"/>
    <row r="810" ht="13" x14ac:dyDescent="0.35"/>
    <row r="811" ht="13" x14ac:dyDescent="0.35"/>
    <row r="812" ht="13" x14ac:dyDescent="0.35"/>
    <row r="813" ht="13" x14ac:dyDescent="0.35"/>
    <row r="814" ht="13" x14ac:dyDescent="0.35"/>
    <row r="815" ht="13" x14ac:dyDescent="0.35"/>
    <row r="816" ht="13" x14ac:dyDescent="0.35"/>
    <row r="817" ht="13" x14ac:dyDescent="0.35"/>
    <row r="818" ht="13" x14ac:dyDescent="0.35"/>
    <row r="819" ht="13" x14ac:dyDescent="0.35"/>
    <row r="820" ht="13" x14ac:dyDescent="0.35"/>
    <row r="821" ht="13" x14ac:dyDescent="0.35"/>
    <row r="822" ht="13" x14ac:dyDescent="0.35"/>
    <row r="823" ht="13" x14ac:dyDescent="0.35"/>
    <row r="824" ht="13" x14ac:dyDescent="0.35"/>
    <row r="825" ht="13" x14ac:dyDescent="0.35"/>
    <row r="826" ht="13" x14ac:dyDescent="0.35"/>
    <row r="827" ht="13" x14ac:dyDescent="0.35"/>
    <row r="828" ht="13" x14ac:dyDescent="0.35"/>
    <row r="829" ht="13" x14ac:dyDescent="0.35"/>
    <row r="830" ht="13" x14ac:dyDescent="0.35"/>
    <row r="831" ht="13" x14ac:dyDescent="0.35"/>
    <row r="832" ht="13" x14ac:dyDescent="0.35"/>
    <row r="833" ht="13" x14ac:dyDescent="0.35"/>
    <row r="834" ht="13" x14ac:dyDescent="0.35"/>
    <row r="835" ht="13" x14ac:dyDescent="0.35"/>
    <row r="836" ht="13" x14ac:dyDescent="0.35"/>
    <row r="837" ht="13" x14ac:dyDescent="0.35"/>
    <row r="838" ht="13" x14ac:dyDescent="0.35"/>
    <row r="839" ht="13" x14ac:dyDescent="0.35"/>
    <row r="840" ht="13" x14ac:dyDescent="0.35"/>
    <row r="841" ht="13" x14ac:dyDescent="0.35"/>
    <row r="842" ht="13" x14ac:dyDescent="0.35"/>
    <row r="843" ht="13" x14ac:dyDescent="0.35"/>
    <row r="844" ht="13" x14ac:dyDescent="0.35"/>
    <row r="845" ht="13" x14ac:dyDescent="0.35"/>
    <row r="846" ht="13" x14ac:dyDescent="0.35"/>
    <row r="847" ht="13" x14ac:dyDescent="0.35"/>
    <row r="848" ht="13" x14ac:dyDescent="0.35"/>
    <row r="849" ht="13" x14ac:dyDescent="0.35"/>
    <row r="850" ht="13" x14ac:dyDescent="0.35"/>
    <row r="851" ht="13" x14ac:dyDescent="0.35"/>
    <row r="852" ht="13" x14ac:dyDescent="0.35"/>
    <row r="853" ht="13" x14ac:dyDescent="0.35"/>
    <row r="854" ht="13" x14ac:dyDescent="0.35"/>
    <row r="855" ht="13" x14ac:dyDescent="0.35"/>
    <row r="856" ht="13" x14ac:dyDescent="0.35"/>
    <row r="857" ht="13" x14ac:dyDescent="0.35"/>
    <row r="858" ht="13" x14ac:dyDescent="0.35"/>
    <row r="859" ht="13" x14ac:dyDescent="0.35"/>
    <row r="860" ht="13" x14ac:dyDescent="0.35"/>
    <row r="861" ht="13" x14ac:dyDescent="0.35"/>
    <row r="862" ht="13" x14ac:dyDescent="0.35"/>
    <row r="863" ht="13" x14ac:dyDescent="0.35"/>
    <row r="864" ht="13" x14ac:dyDescent="0.35"/>
    <row r="865" ht="13" x14ac:dyDescent="0.35"/>
    <row r="866" ht="13" x14ac:dyDescent="0.35"/>
    <row r="867" ht="13" x14ac:dyDescent="0.35"/>
    <row r="868" ht="13" x14ac:dyDescent="0.35"/>
    <row r="869" ht="13" x14ac:dyDescent="0.35"/>
    <row r="870" ht="13" x14ac:dyDescent="0.35"/>
    <row r="871" ht="13" x14ac:dyDescent="0.35"/>
    <row r="872" ht="13" x14ac:dyDescent="0.35"/>
    <row r="873" ht="13" x14ac:dyDescent="0.35"/>
    <row r="874" ht="13" x14ac:dyDescent="0.35"/>
    <row r="875" ht="13" x14ac:dyDescent="0.35"/>
    <row r="876" ht="13" x14ac:dyDescent="0.35"/>
    <row r="877" ht="13" x14ac:dyDescent="0.35"/>
    <row r="878" ht="13" x14ac:dyDescent="0.35"/>
    <row r="879" ht="13" x14ac:dyDescent="0.35"/>
    <row r="880" ht="13" x14ac:dyDescent="0.35"/>
    <row r="881" ht="13" x14ac:dyDescent="0.35"/>
    <row r="882" ht="13" x14ac:dyDescent="0.35"/>
    <row r="883" ht="13" x14ac:dyDescent="0.35"/>
    <row r="884" ht="13" x14ac:dyDescent="0.35"/>
    <row r="885" ht="13" x14ac:dyDescent="0.35"/>
    <row r="886" ht="13" x14ac:dyDescent="0.35"/>
    <row r="887" ht="13" x14ac:dyDescent="0.35"/>
    <row r="888" ht="13" x14ac:dyDescent="0.35"/>
    <row r="889" ht="13" x14ac:dyDescent="0.35"/>
    <row r="890" ht="13" x14ac:dyDescent="0.35"/>
    <row r="891" ht="13" x14ac:dyDescent="0.35"/>
    <row r="892" ht="13" x14ac:dyDescent="0.35"/>
    <row r="893" ht="13" x14ac:dyDescent="0.35"/>
    <row r="894" ht="13" x14ac:dyDescent="0.35"/>
    <row r="895" ht="13" x14ac:dyDescent="0.35"/>
    <row r="896" ht="13" x14ac:dyDescent="0.35"/>
    <row r="897" ht="13" x14ac:dyDescent="0.35"/>
    <row r="898" ht="13" x14ac:dyDescent="0.35"/>
    <row r="899" ht="13" x14ac:dyDescent="0.35"/>
    <row r="900" ht="13" x14ac:dyDescent="0.35"/>
    <row r="901" ht="13" x14ac:dyDescent="0.35"/>
    <row r="902" ht="13" x14ac:dyDescent="0.35"/>
    <row r="903" ht="13" x14ac:dyDescent="0.35"/>
    <row r="904" ht="13" x14ac:dyDescent="0.35"/>
    <row r="905" ht="13" x14ac:dyDescent="0.35"/>
    <row r="906" ht="13" x14ac:dyDescent="0.35"/>
    <row r="907" ht="13" x14ac:dyDescent="0.35"/>
    <row r="908" ht="13" x14ac:dyDescent="0.35"/>
    <row r="909" ht="13" x14ac:dyDescent="0.35"/>
    <row r="910" ht="13" x14ac:dyDescent="0.35"/>
    <row r="911" ht="13" x14ac:dyDescent="0.35"/>
    <row r="912" ht="13" x14ac:dyDescent="0.35"/>
    <row r="913" ht="13" x14ac:dyDescent="0.35"/>
    <row r="914" ht="13" x14ac:dyDescent="0.35"/>
    <row r="915" ht="13" x14ac:dyDescent="0.35"/>
    <row r="916" ht="13" x14ac:dyDescent="0.35"/>
    <row r="917" ht="13" x14ac:dyDescent="0.35"/>
    <row r="918" ht="13" x14ac:dyDescent="0.35"/>
    <row r="919" ht="13" x14ac:dyDescent="0.35"/>
    <row r="920" ht="13" x14ac:dyDescent="0.35"/>
    <row r="921" ht="13" x14ac:dyDescent="0.35"/>
    <row r="922" ht="13" x14ac:dyDescent="0.35"/>
    <row r="923" ht="13" x14ac:dyDescent="0.35"/>
    <row r="924" ht="13" x14ac:dyDescent="0.35"/>
    <row r="925" ht="13" x14ac:dyDescent="0.35"/>
    <row r="926" ht="13" x14ac:dyDescent="0.35"/>
    <row r="927" ht="13" x14ac:dyDescent="0.35"/>
    <row r="928" ht="13" x14ac:dyDescent="0.35"/>
    <row r="929" ht="13" x14ac:dyDescent="0.35"/>
    <row r="930" ht="13" x14ac:dyDescent="0.35"/>
    <row r="931" ht="13" x14ac:dyDescent="0.35"/>
    <row r="932" ht="13" x14ac:dyDescent="0.35"/>
    <row r="933" ht="13" x14ac:dyDescent="0.35"/>
    <row r="934" ht="13" x14ac:dyDescent="0.35"/>
    <row r="935" ht="13" x14ac:dyDescent="0.35"/>
    <row r="936" ht="13" x14ac:dyDescent="0.35"/>
    <row r="937" ht="13" x14ac:dyDescent="0.35"/>
    <row r="938" ht="13" x14ac:dyDescent="0.35"/>
    <row r="939" ht="13" x14ac:dyDescent="0.35"/>
    <row r="940" ht="13" x14ac:dyDescent="0.35"/>
    <row r="941" ht="13" x14ac:dyDescent="0.35"/>
    <row r="942" ht="13" x14ac:dyDescent="0.35"/>
    <row r="943" ht="13" x14ac:dyDescent="0.35"/>
    <row r="944" ht="13" x14ac:dyDescent="0.35"/>
    <row r="945" ht="13" x14ac:dyDescent="0.35"/>
    <row r="946" ht="13" x14ac:dyDescent="0.35"/>
    <row r="947" ht="13" x14ac:dyDescent="0.35"/>
    <row r="948" ht="13" x14ac:dyDescent="0.35"/>
    <row r="949" ht="13" x14ac:dyDescent="0.35"/>
    <row r="950" ht="13" x14ac:dyDescent="0.35"/>
    <row r="951" ht="13" x14ac:dyDescent="0.35"/>
    <row r="952" ht="13" x14ac:dyDescent="0.35"/>
    <row r="953" ht="13" x14ac:dyDescent="0.35"/>
    <row r="954" ht="13" x14ac:dyDescent="0.35"/>
    <row r="955" ht="13" x14ac:dyDescent="0.35"/>
    <row r="956" ht="13" x14ac:dyDescent="0.35"/>
    <row r="957" ht="13" x14ac:dyDescent="0.35"/>
    <row r="958" ht="13" x14ac:dyDescent="0.35"/>
    <row r="959" ht="13" x14ac:dyDescent="0.35"/>
    <row r="960" ht="13" x14ac:dyDescent="0.35"/>
    <row r="961" ht="13" x14ac:dyDescent="0.35"/>
    <row r="962" ht="13" x14ac:dyDescent="0.35"/>
    <row r="963" ht="13" x14ac:dyDescent="0.35"/>
    <row r="964" ht="13" x14ac:dyDescent="0.35"/>
    <row r="965" ht="13" x14ac:dyDescent="0.35"/>
    <row r="966" ht="13" x14ac:dyDescent="0.35"/>
    <row r="967" ht="13" x14ac:dyDescent="0.35"/>
    <row r="968" ht="13" x14ac:dyDescent="0.35"/>
    <row r="969" ht="13" x14ac:dyDescent="0.35"/>
    <row r="970" ht="13" x14ac:dyDescent="0.35"/>
    <row r="971" ht="13" x14ac:dyDescent="0.35"/>
    <row r="972" ht="13" x14ac:dyDescent="0.35"/>
    <row r="973" ht="13" x14ac:dyDescent="0.35"/>
    <row r="974" ht="13" x14ac:dyDescent="0.35"/>
    <row r="975" ht="13" x14ac:dyDescent="0.35"/>
    <row r="976" ht="13" x14ac:dyDescent="0.35"/>
    <row r="977" ht="13" x14ac:dyDescent="0.35"/>
    <row r="978" ht="13" x14ac:dyDescent="0.35"/>
    <row r="979" ht="13" x14ac:dyDescent="0.35"/>
    <row r="980" ht="13" x14ac:dyDescent="0.35"/>
    <row r="981" ht="13" x14ac:dyDescent="0.35"/>
    <row r="982" ht="13" x14ac:dyDescent="0.35"/>
    <row r="983" ht="13" x14ac:dyDescent="0.35"/>
    <row r="984" ht="13" x14ac:dyDescent="0.35"/>
    <row r="985" ht="13" x14ac:dyDescent="0.35"/>
    <row r="986" ht="13" x14ac:dyDescent="0.35"/>
    <row r="987" ht="13" x14ac:dyDescent="0.35"/>
    <row r="988" ht="13" x14ac:dyDescent="0.35"/>
    <row r="989" ht="13" x14ac:dyDescent="0.35"/>
    <row r="990" ht="13" x14ac:dyDescent="0.35"/>
    <row r="991" ht="13" x14ac:dyDescent="0.35"/>
    <row r="992" ht="13" x14ac:dyDescent="0.35"/>
    <row r="993" ht="13" x14ac:dyDescent="0.35"/>
    <row r="994" ht="13" x14ac:dyDescent="0.35"/>
    <row r="995" ht="13" x14ac:dyDescent="0.35"/>
    <row r="996" ht="13" x14ac:dyDescent="0.35"/>
    <row r="997" ht="13" x14ac:dyDescent="0.35"/>
    <row r="998" ht="13" x14ac:dyDescent="0.35"/>
    <row r="999" ht="13" x14ac:dyDescent="0.35"/>
    <row r="1000" ht="13" x14ac:dyDescent="0.35"/>
    <row r="1001" ht="13" x14ac:dyDescent="0.35"/>
  </sheetData>
  <mergeCells count="1">
    <mergeCell ref="A1:G1"/>
  </mergeCells>
  <pageMargins left="0.7" right="0.7" top="0.75" bottom="0.75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97"/>
  <sheetViews>
    <sheetView zoomScale="70" zoomScaleNormal="70" workbookViewId="0">
      <selection activeCell="I9" sqref="I9"/>
    </sheetView>
  </sheetViews>
  <sheetFormatPr defaultColWidth="72.81640625" defaultRowHeight="15" customHeight="1" x14ac:dyDescent="0.35"/>
  <cols>
    <col min="1" max="1" width="4.54296875" style="156" customWidth="1"/>
    <col min="2" max="2" width="51.1796875" style="14" customWidth="1"/>
    <col min="3" max="3" width="36" style="15" bestFit="1" customWidth="1"/>
    <col min="4" max="4" width="41.54296875" style="15" bestFit="1" customWidth="1"/>
    <col min="5" max="5" width="23.1796875" style="15" bestFit="1" customWidth="1"/>
    <col min="6" max="6" width="83" style="96" customWidth="1"/>
    <col min="7" max="7" width="26.453125" style="100" bestFit="1" customWidth="1"/>
    <col min="8" max="8" width="23.26953125" style="100" bestFit="1" customWidth="1"/>
    <col min="9" max="9" width="24" style="101" customWidth="1"/>
    <col min="10" max="10" width="18.453125" style="99" bestFit="1" customWidth="1"/>
    <col min="11" max="11" width="18.453125" style="99" customWidth="1"/>
    <col min="12" max="13" width="18.453125" style="99" bestFit="1" customWidth="1"/>
    <col min="14" max="14" width="22.54296875" style="99" bestFit="1" customWidth="1"/>
    <col min="15" max="15" width="20.1796875" style="99" bestFit="1" customWidth="1"/>
    <col min="16" max="16" width="72.81640625" style="95"/>
    <col min="17" max="16384" width="72.81640625" style="13"/>
  </cols>
  <sheetData>
    <row r="1" spans="1:16" ht="79.5" customHeight="1" x14ac:dyDescent="0.35">
      <c r="A1" s="188" t="s">
        <v>279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ht="30" customHeight="1" x14ac:dyDescent="0.35">
      <c r="A2" s="185"/>
      <c r="B2" s="187" t="s">
        <v>23</v>
      </c>
      <c r="C2" s="187" t="s">
        <v>24</v>
      </c>
      <c r="D2" s="187" t="s">
        <v>25</v>
      </c>
      <c r="E2" s="187" t="s">
        <v>26</v>
      </c>
      <c r="F2" s="187" t="s">
        <v>27</v>
      </c>
      <c r="G2" s="187" t="s">
        <v>117</v>
      </c>
      <c r="H2" s="187" t="s">
        <v>118</v>
      </c>
      <c r="I2" s="187" t="s">
        <v>31</v>
      </c>
      <c r="J2" s="187" t="s">
        <v>32</v>
      </c>
      <c r="K2" s="187"/>
      <c r="L2" s="187" t="s">
        <v>33</v>
      </c>
      <c r="M2" s="187"/>
      <c r="N2" s="187" t="s">
        <v>34</v>
      </c>
      <c r="O2" s="187"/>
    </row>
    <row r="3" spans="1:16" ht="18.5" x14ac:dyDescent="0.35">
      <c r="A3" s="186"/>
      <c r="B3" s="190"/>
      <c r="C3" s="190"/>
      <c r="D3" s="190"/>
      <c r="E3" s="190"/>
      <c r="F3" s="190"/>
      <c r="G3" s="190"/>
      <c r="H3" s="190"/>
      <c r="I3" s="190"/>
      <c r="J3" s="92" t="s">
        <v>119</v>
      </c>
      <c r="K3" s="92" t="s">
        <v>120</v>
      </c>
      <c r="L3" s="92" t="s">
        <v>119</v>
      </c>
      <c r="M3" s="92" t="s">
        <v>120</v>
      </c>
      <c r="N3" s="92" t="s">
        <v>121</v>
      </c>
      <c r="O3" s="92" t="s">
        <v>122</v>
      </c>
    </row>
    <row r="4" spans="1:16" ht="55.5" x14ac:dyDescent="0.35">
      <c r="A4" s="154">
        <v>1</v>
      </c>
      <c r="B4" s="41" t="s">
        <v>136</v>
      </c>
      <c r="C4" s="44" t="s">
        <v>132</v>
      </c>
      <c r="D4" s="44" t="s">
        <v>133</v>
      </c>
      <c r="E4" s="40" t="s">
        <v>137</v>
      </c>
      <c r="F4" s="44" t="s">
        <v>138</v>
      </c>
      <c r="G4" s="45">
        <v>9811341.6400000006</v>
      </c>
      <c r="H4" s="45">
        <v>9811341.6400000006</v>
      </c>
      <c r="I4" s="46"/>
      <c r="J4" s="148">
        <v>45292</v>
      </c>
      <c r="K4" s="149">
        <v>45657</v>
      </c>
      <c r="L4" s="149">
        <v>45658</v>
      </c>
      <c r="M4" s="149">
        <v>46387</v>
      </c>
      <c r="N4" s="149">
        <v>46388</v>
      </c>
      <c r="O4" s="149">
        <v>47483</v>
      </c>
    </row>
    <row r="5" spans="1:16" ht="29.25" customHeight="1" x14ac:dyDescent="0.35">
      <c r="A5" s="154">
        <v>2</v>
      </c>
      <c r="B5" s="41" t="s">
        <v>142</v>
      </c>
      <c r="C5" s="44" t="s">
        <v>132</v>
      </c>
      <c r="D5" s="44" t="s">
        <v>133</v>
      </c>
      <c r="E5" s="40" t="s">
        <v>143</v>
      </c>
      <c r="F5" s="44" t="s">
        <v>144</v>
      </c>
      <c r="G5" s="45">
        <v>7262210.4600000009</v>
      </c>
      <c r="H5" s="45">
        <v>7262210.4600000009</v>
      </c>
      <c r="I5" s="46"/>
      <c r="J5" s="148">
        <v>45292</v>
      </c>
      <c r="K5" s="149">
        <v>45657</v>
      </c>
      <c r="L5" s="149">
        <v>45658</v>
      </c>
      <c r="M5" s="149">
        <v>46387</v>
      </c>
      <c r="N5" s="149">
        <v>46388</v>
      </c>
      <c r="O5" s="149">
        <v>47483</v>
      </c>
    </row>
    <row r="6" spans="1:16" ht="37" x14ac:dyDescent="0.35">
      <c r="A6" s="154">
        <v>3</v>
      </c>
      <c r="B6" s="41" t="s">
        <v>131</v>
      </c>
      <c r="C6" s="44" t="s">
        <v>132</v>
      </c>
      <c r="D6" s="44" t="s">
        <v>133</v>
      </c>
      <c r="E6" s="40" t="s">
        <v>134</v>
      </c>
      <c r="F6" s="44" t="s">
        <v>135</v>
      </c>
      <c r="G6" s="45">
        <v>11479269.710000001</v>
      </c>
      <c r="H6" s="45">
        <v>11479269.710000001</v>
      </c>
      <c r="I6" s="46"/>
      <c r="J6" s="148">
        <v>45658</v>
      </c>
      <c r="K6" s="148">
        <v>45809</v>
      </c>
      <c r="L6" s="149">
        <v>45809</v>
      </c>
      <c r="M6" s="149">
        <v>46022</v>
      </c>
      <c r="N6" s="149">
        <v>46022</v>
      </c>
      <c r="O6" s="149">
        <v>47483</v>
      </c>
    </row>
    <row r="7" spans="1:16" s="139" customFormat="1" ht="36.75" customHeight="1" x14ac:dyDescent="0.35">
      <c r="A7" s="154">
        <v>4</v>
      </c>
      <c r="B7" s="133" t="s">
        <v>129</v>
      </c>
      <c r="C7" s="134" t="s">
        <v>132</v>
      </c>
      <c r="D7" s="134" t="s">
        <v>141</v>
      </c>
      <c r="E7" s="135" t="s">
        <v>70</v>
      </c>
      <c r="F7" s="134" t="s">
        <v>199</v>
      </c>
      <c r="G7" s="136">
        <v>9000000</v>
      </c>
      <c r="H7" s="136">
        <v>9000000</v>
      </c>
      <c r="I7" s="137"/>
      <c r="J7" s="150">
        <v>45292</v>
      </c>
      <c r="K7" s="150">
        <v>45657</v>
      </c>
      <c r="L7" s="150">
        <v>45580</v>
      </c>
      <c r="M7" s="150">
        <v>46568</v>
      </c>
      <c r="N7" s="150">
        <v>46569</v>
      </c>
      <c r="O7" s="150">
        <v>47483</v>
      </c>
      <c r="P7" s="138"/>
    </row>
    <row r="8" spans="1:16" ht="55.5" x14ac:dyDescent="0.35">
      <c r="A8" s="154">
        <v>5</v>
      </c>
      <c r="B8" s="41" t="s">
        <v>127</v>
      </c>
      <c r="C8" s="44" t="s">
        <v>124</v>
      </c>
      <c r="D8" s="44" t="s">
        <v>125</v>
      </c>
      <c r="E8" s="44"/>
      <c r="F8" s="44" t="s">
        <v>128</v>
      </c>
      <c r="G8" s="45">
        <v>14717012.449999999</v>
      </c>
      <c r="H8" s="45">
        <v>14717012.449999999</v>
      </c>
      <c r="I8" s="47"/>
      <c r="J8" s="148">
        <v>45292</v>
      </c>
      <c r="K8" s="148">
        <v>45473</v>
      </c>
      <c r="L8" s="148">
        <v>45323</v>
      </c>
      <c r="M8" s="148">
        <v>46295</v>
      </c>
      <c r="N8" s="148">
        <v>45323</v>
      </c>
      <c r="O8" s="148">
        <v>46387</v>
      </c>
    </row>
    <row r="9" spans="1:16" ht="37" x14ac:dyDescent="0.35">
      <c r="A9" s="154">
        <v>6</v>
      </c>
      <c r="B9" s="41" t="s">
        <v>162</v>
      </c>
      <c r="C9" s="44" t="s">
        <v>124</v>
      </c>
      <c r="D9" s="44" t="s">
        <v>125</v>
      </c>
      <c r="E9" s="44"/>
      <c r="F9" s="44" t="s">
        <v>163</v>
      </c>
      <c r="G9" s="45">
        <v>1962268.33</v>
      </c>
      <c r="H9" s="45">
        <v>1962268.33</v>
      </c>
      <c r="I9" s="47"/>
      <c r="J9" s="148">
        <v>45413</v>
      </c>
      <c r="K9" s="149">
        <v>45901</v>
      </c>
      <c r="L9" s="149">
        <v>45658</v>
      </c>
      <c r="M9" s="149">
        <v>45992</v>
      </c>
      <c r="N9" s="149">
        <v>46023</v>
      </c>
      <c r="O9" s="149">
        <v>47453</v>
      </c>
    </row>
    <row r="10" spans="1:16" ht="37" x14ac:dyDescent="0.35">
      <c r="A10" s="154">
        <v>7</v>
      </c>
      <c r="B10" s="41" t="s">
        <v>123</v>
      </c>
      <c r="C10" s="44" t="s">
        <v>124</v>
      </c>
      <c r="D10" s="44" t="s">
        <v>125</v>
      </c>
      <c r="E10" s="44"/>
      <c r="F10" s="44" t="s">
        <v>126</v>
      </c>
      <c r="G10" s="45">
        <v>14717012.460000001</v>
      </c>
      <c r="H10" s="45">
        <v>14717012.460000001</v>
      </c>
      <c r="I10" s="47"/>
      <c r="J10" s="148">
        <v>45047</v>
      </c>
      <c r="K10" s="149">
        <v>45444</v>
      </c>
      <c r="L10" s="149">
        <v>45292</v>
      </c>
      <c r="M10" s="149">
        <v>45627</v>
      </c>
      <c r="N10" s="149">
        <v>45658</v>
      </c>
      <c r="O10" s="149">
        <v>47088</v>
      </c>
    </row>
    <row r="11" spans="1:16" ht="55.5" x14ac:dyDescent="0.35">
      <c r="A11" s="154">
        <v>8</v>
      </c>
      <c r="B11" s="41" t="s">
        <v>123</v>
      </c>
      <c r="C11" s="44" t="s">
        <v>124</v>
      </c>
      <c r="D11" s="44" t="s">
        <v>125</v>
      </c>
      <c r="E11" s="44"/>
      <c r="F11" s="44" t="s">
        <v>155</v>
      </c>
      <c r="G11" s="45">
        <v>3924536.66</v>
      </c>
      <c r="H11" s="45">
        <v>3924536.66</v>
      </c>
      <c r="I11" s="48"/>
      <c r="J11" s="148">
        <v>45413</v>
      </c>
      <c r="K11" s="149">
        <v>45901</v>
      </c>
      <c r="L11" s="149">
        <v>45658</v>
      </c>
      <c r="M11" s="149">
        <v>45992</v>
      </c>
      <c r="N11" s="149">
        <v>46023</v>
      </c>
      <c r="O11" s="149">
        <v>47453</v>
      </c>
    </row>
    <row r="12" spans="1:16" ht="37" x14ac:dyDescent="0.35">
      <c r="A12" s="154">
        <v>9</v>
      </c>
      <c r="B12" s="41" t="s">
        <v>129</v>
      </c>
      <c r="C12" s="44" t="s">
        <v>124</v>
      </c>
      <c r="D12" s="44" t="s">
        <v>125</v>
      </c>
      <c r="E12" s="44"/>
      <c r="F12" s="44" t="s">
        <v>164</v>
      </c>
      <c r="G12" s="45">
        <v>1471701.25</v>
      </c>
      <c r="H12" s="45">
        <v>1471701.25</v>
      </c>
      <c r="I12" s="48"/>
      <c r="J12" s="148">
        <v>45413</v>
      </c>
      <c r="K12" s="149">
        <v>45627</v>
      </c>
      <c r="L12" s="149">
        <v>45444</v>
      </c>
      <c r="M12" s="149">
        <v>45717</v>
      </c>
      <c r="N12" s="149">
        <v>45658</v>
      </c>
      <c r="O12" s="149">
        <v>46357</v>
      </c>
    </row>
    <row r="13" spans="1:16" ht="37" x14ac:dyDescent="0.35">
      <c r="A13" s="154">
        <v>10</v>
      </c>
      <c r="B13" s="41" t="s">
        <v>129</v>
      </c>
      <c r="C13" s="44" t="s">
        <v>124</v>
      </c>
      <c r="D13" s="44" t="s">
        <v>125</v>
      </c>
      <c r="E13" s="44"/>
      <c r="F13" s="44" t="s">
        <v>130</v>
      </c>
      <c r="G13" s="45">
        <v>14717012.449999999</v>
      </c>
      <c r="H13" s="45">
        <v>14717012.449999999</v>
      </c>
      <c r="I13" s="48"/>
      <c r="J13" s="148">
        <v>45352</v>
      </c>
      <c r="K13" s="149">
        <v>45658</v>
      </c>
      <c r="L13" s="149">
        <v>45536</v>
      </c>
      <c r="M13" s="149">
        <v>45809</v>
      </c>
      <c r="N13" s="149">
        <v>45839</v>
      </c>
      <c r="O13" s="149">
        <v>47453</v>
      </c>
    </row>
    <row r="14" spans="1:16" ht="42.75" customHeight="1" x14ac:dyDescent="0.35">
      <c r="A14" s="154">
        <v>11</v>
      </c>
      <c r="B14" s="41" t="s">
        <v>129</v>
      </c>
      <c r="C14" s="44" t="s">
        <v>145</v>
      </c>
      <c r="D14" s="44" t="s">
        <v>146</v>
      </c>
      <c r="E14" s="44"/>
      <c r="F14" s="44" t="s">
        <v>147</v>
      </c>
      <c r="G14" s="45">
        <v>7260392.8099999996</v>
      </c>
      <c r="H14" s="45">
        <v>7260392.8099999996</v>
      </c>
      <c r="I14" s="47"/>
      <c r="J14" s="151">
        <v>45292</v>
      </c>
      <c r="K14" s="152">
        <v>45657</v>
      </c>
      <c r="L14" s="152">
        <v>45658</v>
      </c>
      <c r="M14" s="152">
        <v>45838</v>
      </c>
      <c r="N14" s="152">
        <v>46023</v>
      </c>
      <c r="O14" s="152">
        <v>47483</v>
      </c>
    </row>
    <row r="15" spans="1:16" ht="37" x14ac:dyDescent="0.35">
      <c r="A15" s="154">
        <v>12</v>
      </c>
      <c r="B15" s="41" t="s">
        <v>165</v>
      </c>
      <c r="C15" s="44" t="s">
        <v>145</v>
      </c>
      <c r="D15" s="44" t="s">
        <v>166</v>
      </c>
      <c r="E15" s="44"/>
      <c r="F15" s="44" t="s">
        <v>169</v>
      </c>
      <c r="G15" s="45">
        <v>883020.75</v>
      </c>
      <c r="H15" s="45">
        <v>883020.75</v>
      </c>
      <c r="I15" s="47"/>
      <c r="J15" s="148">
        <v>45292</v>
      </c>
      <c r="K15" s="149">
        <v>45657</v>
      </c>
      <c r="L15" s="149">
        <v>45658</v>
      </c>
      <c r="M15" s="149">
        <v>45838</v>
      </c>
      <c r="N15" s="148">
        <v>45839</v>
      </c>
      <c r="O15" s="148">
        <v>47118</v>
      </c>
    </row>
    <row r="16" spans="1:16" ht="55.5" customHeight="1" x14ac:dyDescent="0.35">
      <c r="A16" s="154">
        <v>13</v>
      </c>
      <c r="B16" s="41" t="s">
        <v>165</v>
      </c>
      <c r="C16" s="44" t="s">
        <v>145</v>
      </c>
      <c r="D16" s="44" t="s">
        <v>166</v>
      </c>
      <c r="E16" s="44"/>
      <c r="F16" s="44" t="s">
        <v>167</v>
      </c>
      <c r="G16" s="45">
        <v>1275474.4100000001</v>
      </c>
      <c r="H16" s="45">
        <v>1275474.4100000001</v>
      </c>
      <c r="I16" s="47"/>
      <c r="J16" s="148">
        <v>45536</v>
      </c>
      <c r="K16" s="149">
        <v>45657</v>
      </c>
      <c r="L16" s="149">
        <v>45658</v>
      </c>
      <c r="M16" s="149">
        <v>45838</v>
      </c>
      <c r="N16" s="148">
        <v>45839</v>
      </c>
      <c r="O16" s="148">
        <v>46752</v>
      </c>
    </row>
    <row r="17" spans="1:15" ht="37" x14ac:dyDescent="0.35">
      <c r="A17" s="154">
        <v>14</v>
      </c>
      <c r="B17" s="41" t="s">
        <v>180</v>
      </c>
      <c r="C17" s="44" t="s">
        <v>145</v>
      </c>
      <c r="D17" s="44" t="s">
        <v>166</v>
      </c>
      <c r="E17" s="44"/>
      <c r="F17" s="44" t="s">
        <v>181</v>
      </c>
      <c r="G17" s="45">
        <v>392453.67</v>
      </c>
      <c r="H17" s="45">
        <v>392453.67</v>
      </c>
      <c r="I17" s="47"/>
      <c r="J17" s="148">
        <v>45536</v>
      </c>
      <c r="K17" s="148">
        <v>45626</v>
      </c>
      <c r="L17" s="148">
        <v>45627</v>
      </c>
      <c r="M17" s="148">
        <v>45657</v>
      </c>
      <c r="N17" s="148">
        <v>45658</v>
      </c>
      <c r="O17" s="148">
        <v>46752</v>
      </c>
    </row>
    <row r="18" spans="1:15" ht="41.25" customHeight="1" x14ac:dyDescent="0.35">
      <c r="A18" s="154">
        <v>15</v>
      </c>
      <c r="B18" s="41" t="s">
        <v>165</v>
      </c>
      <c r="C18" s="44" t="s">
        <v>145</v>
      </c>
      <c r="D18" s="44" t="s">
        <v>166</v>
      </c>
      <c r="E18" s="44"/>
      <c r="F18" s="44" t="s">
        <v>272</v>
      </c>
      <c r="G18" s="45">
        <v>3539623.79</v>
      </c>
      <c r="H18" s="45">
        <v>3539623.79</v>
      </c>
      <c r="I18" s="47"/>
      <c r="J18" s="148">
        <v>45292</v>
      </c>
      <c r="K18" s="149">
        <v>45473</v>
      </c>
      <c r="L18" s="149">
        <v>45474</v>
      </c>
      <c r="M18" s="149">
        <v>45565</v>
      </c>
      <c r="N18" s="148">
        <v>45658</v>
      </c>
      <c r="O18" s="148">
        <v>46387</v>
      </c>
    </row>
    <row r="19" spans="1:15" ht="36.75" customHeight="1" x14ac:dyDescent="0.35">
      <c r="A19" s="154">
        <v>16</v>
      </c>
      <c r="B19" s="41" t="s">
        <v>165</v>
      </c>
      <c r="C19" s="44" t="s">
        <v>145</v>
      </c>
      <c r="D19" s="44" t="s">
        <v>166</v>
      </c>
      <c r="E19" s="44"/>
      <c r="F19" s="44" t="s">
        <v>185</v>
      </c>
      <c r="G19" s="45">
        <v>441510.38</v>
      </c>
      <c r="H19" s="45">
        <v>441510.38</v>
      </c>
      <c r="I19" s="47"/>
      <c r="J19" s="148">
        <v>45292</v>
      </c>
      <c r="K19" s="149">
        <v>45473</v>
      </c>
      <c r="L19" s="149">
        <v>45474</v>
      </c>
      <c r="M19" s="149">
        <v>45565</v>
      </c>
      <c r="N19" s="148">
        <v>45566</v>
      </c>
      <c r="O19" s="148">
        <v>46022</v>
      </c>
    </row>
    <row r="20" spans="1:15" ht="37" x14ac:dyDescent="0.35">
      <c r="A20" s="154">
        <v>19</v>
      </c>
      <c r="B20" s="41" t="s">
        <v>170</v>
      </c>
      <c r="C20" s="44" t="s">
        <v>145</v>
      </c>
      <c r="D20" s="44" t="s">
        <v>146</v>
      </c>
      <c r="E20" s="44"/>
      <c r="F20" s="44" t="s">
        <v>182</v>
      </c>
      <c r="G20" s="45">
        <v>392453.67</v>
      </c>
      <c r="H20" s="45">
        <v>392453.67</v>
      </c>
      <c r="I20" s="47"/>
      <c r="J20" s="148">
        <v>45566</v>
      </c>
      <c r="K20" s="149">
        <v>45626</v>
      </c>
      <c r="L20" s="149">
        <v>45627</v>
      </c>
      <c r="M20" s="149">
        <v>45657</v>
      </c>
      <c r="N20" s="148">
        <v>45658</v>
      </c>
      <c r="O20" s="148">
        <v>46752</v>
      </c>
    </row>
    <row r="21" spans="1:15" ht="37" x14ac:dyDescent="0.35">
      <c r="A21" s="154">
        <v>20</v>
      </c>
      <c r="B21" s="41" t="s">
        <v>170</v>
      </c>
      <c r="C21" s="44" t="s">
        <v>145</v>
      </c>
      <c r="D21" s="44" t="s">
        <v>166</v>
      </c>
      <c r="E21" s="44"/>
      <c r="F21" s="44" t="s">
        <v>171</v>
      </c>
      <c r="G21" s="45">
        <v>686793.91999999993</v>
      </c>
      <c r="H21" s="45">
        <v>686793.91999999993</v>
      </c>
      <c r="I21" s="47"/>
      <c r="J21" s="148">
        <v>45292</v>
      </c>
      <c r="K21" s="149">
        <v>45657</v>
      </c>
      <c r="L21" s="149">
        <v>45658</v>
      </c>
      <c r="M21" s="149">
        <v>45838</v>
      </c>
      <c r="N21" s="149">
        <v>45839</v>
      </c>
      <c r="O21" s="149">
        <v>47118</v>
      </c>
    </row>
    <row r="22" spans="1:15" ht="37" x14ac:dyDescent="0.35">
      <c r="A22" s="154">
        <v>21</v>
      </c>
      <c r="B22" s="41" t="s">
        <v>129</v>
      </c>
      <c r="C22" s="44" t="s">
        <v>124</v>
      </c>
      <c r="D22" s="44" t="s">
        <v>160</v>
      </c>
      <c r="E22" s="44"/>
      <c r="F22" s="44" t="s">
        <v>186</v>
      </c>
      <c r="G22" s="45">
        <v>147170.12</v>
      </c>
      <c r="H22" s="45">
        <v>147170.12</v>
      </c>
      <c r="I22" s="47"/>
      <c r="J22" s="148">
        <v>45292</v>
      </c>
      <c r="K22" s="149">
        <v>45412</v>
      </c>
      <c r="L22" s="149">
        <v>45413</v>
      </c>
      <c r="M22" s="149">
        <v>45473</v>
      </c>
      <c r="N22" s="149">
        <v>45474</v>
      </c>
      <c r="O22" s="149">
        <v>46022</v>
      </c>
    </row>
    <row r="23" spans="1:15" ht="55.5" x14ac:dyDescent="0.35">
      <c r="A23" s="154">
        <v>22</v>
      </c>
      <c r="B23" s="41" t="s">
        <v>129</v>
      </c>
      <c r="C23" s="44" t="s">
        <v>124</v>
      </c>
      <c r="D23" s="44" t="s">
        <v>160</v>
      </c>
      <c r="E23" s="44"/>
      <c r="F23" s="44" t="s">
        <v>179</v>
      </c>
      <c r="G23" s="45">
        <v>490567.08</v>
      </c>
      <c r="H23" s="45">
        <v>490567.08</v>
      </c>
      <c r="I23" s="47"/>
      <c r="J23" s="148">
        <v>45536</v>
      </c>
      <c r="K23" s="149">
        <v>45626</v>
      </c>
      <c r="L23" s="149">
        <v>45627</v>
      </c>
      <c r="M23" s="149">
        <v>45838</v>
      </c>
      <c r="N23" s="149">
        <v>45870</v>
      </c>
      <c r="O23" s="148">
        <v>46234</v>
      </c>
    </row>
    <row r="24" spans="1:15" ht="55.5" x14ac:dyDescent="0.35">
      <c r="A24" s="154">
        <v>23</v>
      </c>
      <c r="B24" s="41" t="s">
        <v>129</v>
      </c>
      <c r="C24" s="44" t="s">
        <v>124</v>
      </c>
      <c r="D24" s="44" t="s">
        <v>160</v>
      </c>
      <c r="E24" s="44"/>
      <c r="F24" s="44" t="s">
        <v>183</v>
      </c>
      <c r="G24" s="45">
        <v>343396.96</v>
      </c>
      <c r="H24" s="45">
        <v>343396.96</v>
      </c>
      <c r="I24" s="47"/>
      <c r="J24" s="148">
        <v>45536</v>
      </c>
      <c r="K24" s="149">
        <v>45626</v>
      </c>
      <c r="L24" s="149">
        <v>45627</v>
      </c>
      <c r="M24" s="149">
        <v>45838</v>
      </c>
      <c r="N24" s="149">
        <v>45870</v>
      </c>
      <c r="O24" s="148">
        <v>46234</v>
      </c>
    </row>
    <row r="25" spans="1:15" ht="42" customHeight="1" x14ac:dyDescent="0.35">
      <c r="A25" s="154">
        <v>24</v>
      </c>
      <c r="B25" s="41" t="s">
        <v>129</v>
      </c>
      <c r="C25" s="44" t="s">
        <v>124</v>
      </c>
      <c r="D25" s="44" t="s">
        <v>160</v>
      </c>
      <c r="E25" s="44"/>
      <c r="F25" s="41" t="s">
        <v>267</v>
      </c>
      <c r="G25" s="45">
        <v>2452835.41</v>
      </c>
      <c r="H25" s="45">
        <v>2452835.41</v>
      </c>
      <c r="I25" s="47"/>
      <c r="J25" s="148">
        <v>45292</v>
      </c>
      <c r="K25" s="149">
        <v>45443</v>
      </c>
      <c r="L25" s="149">
        <v>45444</v>
      </c>
      <c r="M25" s="149">
        <v>45596</v>
      </c>
      <c r="N25" s="149">
        <v>45597</v>
      </c>
      <c r="O25" s="148">
        <v>46022</v>
      </c>
    </row>
    <row r="26" spans="1:15" ht="18.5" x14ac:dyDescent="0.35">
      <c r="A26" s="154">
        <v>25</v>
      </c>
      <c r="B26" s="41" t="s">
        <v>175</v>
      </c>
      <c r="C26" s="44" t="s">
        <v>139</v>
      </c>
      <c r="D26" s="44" t="s">
        <v>140</v>
      </c>
      <c r="E26" s="44"/>
      <c r="F26" s="44" t="s">
        <v>275</v>
      </c>
      <c r="G26" s="49">
        <v>294340.24908791442</v>
      </c>
      <c r="H26" s="49">
        <v>294340.24908791442</v>
      </c>
      <c r="I26" s="42"/>
      <c r="J26" s="148">
        <v>45536</v>
      </c>
      <c r="K26" s="148">
        <v>45626</v>
      </c>
      <c r="L26" s="148">
        <v>45627</v>
      </c>
      <c r="M26" s="148">
        <v>47118</v>
      </c>
      <c r="N26" s="148">
        <v>45658</v>
      </c>
      <c r="O26" s="148">
        <v>47483</v>
      </c>
    </row>
    <row r="27" spans="1:15" ht="48" customHeight="1" x14ac:dyDescent="0.35">
      <c r="A27" s="154">
        <v>26</v>
      </c>
      <c r="B27" s="41" t="s">
        <v>129</v>
      </c>
      <c r="C27" s="44" t="s">
        <v>139</v>
      </c>
      <c r="D27" s="44" t="s">
        <v>140</v>
      </c>
      <c r="E27" s="44"/>
      <c r="F27" s="44" t="s">
        <v>148</v>
      </c>
      <c r="G27" s="49">
        <v>7643471.3300000001</v>
      </c>
      <c r="H27" s="49">
        <v>7643471.3300000001</v>
      </c>
      <c r="I27" s="42"/>
      <c r="J27" s="148">
        <v>45505</v>
      </c>
      <c r="K27" s="148">
        <v>45626</v>
      </c>
      <c r="L27" s="148">
        <v>45627</v>
      </c>
      <c r="M27" s="148">
        <v>47118</v>
      </c>
      <c r="N27" s="148">
        <v>45658</v>
      </c>
      <c r="O27" s="148">
        <v>47483</v>
      </c>
    </row>
    <row r="28" spans="1:15" ht="48" customHeight="1" x14ac:dyDescent="0.35">
      <c r="A28" s="154">
        <v>27</v>
      </c>
      <c r="B28" s="41" t="s">
        <v>129</v>
      </c>
      <c r="C28" s="44" t="s">
        <v>139</v>
      </c>
      <c r="D28" s="44" t="s">
        <v>140</v>
      </c>
      <c r="E28" s="44"/>
      <c r="F28" s="44" t="s">
        <v>152</v>
      </c>
      <c r="G28" s="49">
        <v>6384131.1753266295</v>
      </c>
      <c r="H28" s="49">
        <v>6384131.1753266295</v>
      </c>
      <c r="I28" s="42"/>
      <c r="J28" s="148">
        <v>45505</v>
      </c>
      <c r="K28" s="148">
        <v>45626</v>
      </c>
      <c r="L28" s="148">
        <v>45627</v>
      </c>
      <c r="M28" s="148">
        <v>47118</v>
      </c>
      <c r="N28" s="148">
        <v>45505</v>
      </c>
      <c r="O28" s="148">
        <v>47483</v>
      </c>
    </row>
    <row r="29" spans="1:15" ht="45" customHeight="1" x14ac:dyDescent="0.35">
      <c r="A29" s="154">
        <v>28</v>
      </c>
      <c r="B29" s="41" t="s">
        <v>129</v>
      </c>
      <c r="C29" s="44" t="s">
        <v>139</v>
      </c>
      <c r="D29" s="44" t="s">
        <v>140</v>
      </c>
      <c r="E29" s="44"/>
      <c r="F29" s="44" t="s">
        <v>161</v>
      </c>
      <c r="G29" s="49">
        <v>2452835.4090659535</v>
      </c>
      <c r="H29" s="49">
        <v>2452835.4090659535</v>
      </c>
      <c r="I29" s="42"/>
      <c r="J29" s="148">
        <v>45352</v>
      </c>
      <c r="K29" s="148">
        <v>45504</v>
      </c>
      <c r="L29" s="148">
        <v>45474</v>
      </c>
      <c r="M29" s="148">
        <v>47118</v>
      </c>
      <c r="N29" s="148">
        <v>45505</v>
      </c>
      <c r="O29" s="148">
        <v>47483</v>
      </c>
    </row>
    <row r="30" spans="1:15" ht="82.5" customHeight="1" x14ac:dyDescent="0.35">
      <c r="A30" s="154">
        <v>29</v>
      </c>
      <c r="B30" s="41" t="s">
        <v>129</v>
      </c>
      <c r="C30" s="44" t="s">
        <v>139</v>
      </c>
      <c r="D30" s="44" t="s">
        <v>140</v>
      </c>
      <c r="E30" s="44"/>
      <c r="F30" s="41" t="s">
        <v>268</v>
      </c>
      <c r="G30" s="49">
        <v>9558481.6580125876</v>
      </c>
      <c r="H30" s="49">
        <v>9558481.6580125876</v>
      </c>
      <c r="I30" s="42"/>
      <c r="J30" s="148">
        <v>45505</v>
      </c>
      <c r="K30" s="148">
        <v>45626</v>
      </c>
      <c r="L30" s="148">
        <v>45627</v>
      </c>
      <c r="M30" s="148">
        <v>47118</v>
      </c>
      <c r="N30" s="148">
        <v>45658</v>
      </c>
      <c r="O30" s="148">
        <v>47483</v>
      </c>
    </row>
    <row r="31" spans="1:15" ht="18.5" x14ac:dyDescent="0.35">
      <c r="A31" s="154">
        <v>30</v>
      </c>
      <c r="B31" s="41" t="s">
        <v>129</v>
      </c>
      <c r="C31" s="44" t="s">
        <v>149</v>
      </c>
      <c r="D31" s="44" t="s">
        <v>150</v>
      </c>
      <c r="E31" s="44"/>
      <c r="F31" s="44" t="s">
        <v>151</v>
      </c>
      <c r="G31" s="49">
        <v>6867939.1453846693</v>
      </c>
      <c r="H31" s="49">
        <v>6867939.1453846693</v>
      </c>
      <c r="I31" s="42"/>
      <c r="J31" s="148">
        <v>45505</v>
      </c>
      <c r="K31" s="148">
        <v>45626</v>
      </c>
      <c r="L31" s="148">
        <v>45627</v>
      </c>
      <c r="M31" s="148">
        <v>47118</v>
      </c>
      <c r="N31" s="148">
        <v>45658</v>
      </c>
      <c r="O31" s="148">
        <v>47483</v>
      </c>
    </row>
    <row r="32" spans="1:15" ht="57.75" customHeight="1" x14ac:dyDescent="0.35">
      <c r="A32" s="154">
        <v>32</v>
      </c>
      <c r="B32" s="41" t="s">
        <v>153</v>
      </c>
      <c r="C32" s="44" t="s">
        <v>149</v>
      </c>
      <c r="D32" s="44" t="s">
        <v>150</v>
      </c>
      <c r="E32" s="44"/>
      <c r="F32" s="44" t="s">
        <v>154</v>
      </c>
      <c r="G32" s="49">
        <v>3000000</v>
      </c>
      <c r="H32" s="49">
        <v>3000000</v>
      </c>
      <c r="I32" s="42"/>
      <c r="J32" s="148">
        <v>45292</v>
      </c>
      <c r="K32" s="148">
        <v>45473</v>
      </c>
      <c r="L32" s="148">
        <v>45658</v>
      </c>
      <c r="M32" s="148">
        <v>46387</v>
      </c>
      <c r="N32" s="148">
        <v>46388</v>
      </c>
      <c r="O32" s="148">
        <v>46752</v>
      </c>
    </row>
    <row r="33" spans="1:15" ht="63" customHeight="1" x14ac:dyDescent="0.35">
      <c r="A33" s="154">
        <v>33</v>
      </c>
      <c r="B33" s="41" t="s">
        <v>129</v>
      </c>
      <c r="C33" s="44" t="s">
        <v>149</v>
      </c>
      <c r="D33" s="44" t="s">
        <v>150</v>
      </c>
      <c r="E33" s="44"/>
      <c r="F33" s="44" t="s">
        <v>176</v>
      </c>
      <c r="G33" s="49">
        <v>500000</v>
      </c>
      <c r="H33" s="49">
        <v>500000</v>
      </c>
      <c r="I33" s="42"/>
      <c r="J33" s="153">
        <v>45292</v>
      </c>
      <c r="K33" s="153">
        <v>45473</v>
      </c>
      <c r="L33" s="153">
        <v>45474</v>
      </c>
      <c r="M33" s="153">
        <v>45657</v>
      </c>
      <c r="N33" s="153">
        <v>45658</v>
      </c>
      <c r="O33" s="153">
        <v>46387</v>
      </c>
    </row>
    <row r="34" spans="1:15" ht="68.25" customHeight="1" x14ac:dyDescent="0.35">
      <c r="A34" s="154">
        <v>34</v>
      </c>
      <c r="B34" s="41" t="s">
        <v>156</v>
      </c>
      <c r="C34" s="44" t="s">
        <v>157</v>
      </c>
      <c r="D34" s="44" t="s">
        <v>158</v>
      </c>
      <c r="E34" s="44"/>
      <c r="F34" s="44" t="s">
        <v>168</v>
      </c>
      <c r="G34" s="49">
        <v>1000000</v>
      </c>
      <c r="H34" s="49">
        <v>1000000</v>
      </c>
      <c r="I34" s="43"/>
      <c r="J34" s="148">
        <v>45505</v>
      </c>
      <c r="K34" s="148">
        <v>45613</v>
      </c>
      <c r="L34" s="148">
        <v>45614</v>
      </c>
      <c r="M34" s="148">
        <v>45731</v>
      </c>
      <c r="N34" s="148">
        <v>45717</v>
      </c>
      <c r="O34" s="148">
        <v>45777</v>
      </c>
    </row>
    <row r="35" spans="1:15" ht="50.25" customHeight="1" x14ac:dyDescent="0.35">
      <c r="A35" s="154">
        <v>35</v>
      </c>
      <c r="B35" s="41" t="s">
        <v>156</v>
      </c>
      <c r="C35" s="44" t="s">
        <v>157</v>
      </c>
      <c r="D35" s="44" t="s">
        <v>158</v>
      </c>
      <c r="E35" s="44"/>
      <c r="F35" s="44" t="s">
        <v>177</v>
      </c>
      <c r="G35" s="49">
        <v>500000</v>
      </c>
      <c r="H35" s="49">
        <v>500000</v>
      </c>
      <c r="I35" s="42"/>
      <c r="J35" s="151">
        <v>45505</v>
      </c>
      <c r="K35" s="151">
        <v>45626</v>
      </c>
      <c r="L35" s="151">
        <v>45627</v>
      </c>
      <c r="M35" s="151">
        <v>45703</v>
      </c>
      <c r="N35" s="151">
        <v>45704</v>
      </c>
      <c r="O35" s="151">
        <v>45777</v>
      </c>
    </row>
    <row r="36" spans="1:15" ht="51.75" customHeight="1" x14ac:dyDescent="0.35">
      <c r="A36" s="154">
        <v>36</v>
      </c>
      <c r="B36" s="41" t="s">
        <v>156</v>
      </c>
      <c r="C36" s="44" t="s">
        <v>157</v>
      </c>
      <c r="D36" s="44" t="s">
        <v>158</v>
      </c>
      <c r="E36" s="44"/>
      <c r="F36" s="41" t="s">
        <v>269</v>
      </c>
      <c r="G36" s="49">
        <v>1200000</v>
      </c>
      <c r="H36" s="49">
        <v>1200000</v>
      </c>
      <c r="I36" s="42"/>
      <c r="J36" s="148">
        <v>45505</v>
      </c>
      <c r="K36" s="148">
        <v>45607</v>
      </c>
      <c r="L36" s="148">
        <v>45608</v>
      </c>
      <c r="M36" s="148">
        <v>45703</v>
      </c>
      <c r="N36" s="148">
        <v>45338</v>
      </c>
      <c r="O36" s="148">
        <v>46022</v>
      </c>
    </row>
    <row r="37" spans="1:15" ht="68.25" customHeight="1" x14ac:dyDescent="0.35">
      <c r="A37" s="154">
        <v>37</v>
      </c>
      <c r="B37" s="41" t="s">
        <v>156</v>
      </c>
      <c r="C37" s="44" t="s">
        <v>157</v>
      </c>
      <c r="D37" s="44" t="s">
        <v>158</v>
      </c>
      <c r="E37" s="44"/>
      <c r="F37" s="44" t="s">
        <v>159</v>
      </c>
      <c r="G37" s="49">
        <v>3000000</v>
      </c>
      <c r="H37" s="49">
        <v>3000000</v>
      </c>
      <c r="I37" s="42"/>
      <c r="J37" s="148">
        <v>45376</v>
      </c>
      <c r="K37" s="148">
        <v>45404</v>
      </c>
      <c r="L37" s="148">
        <v>45405</v>
      </c>
      <c r="M37" s="148">
        <v>45626</v>
      </c>
      <c r="N37" s="148">
        <v>45627</v>
      </c>
      <c r="O37" s="148">
        <v>45746</v>
      </c>
    </row>
    <row r="38" spans="1:15" ht="52.5" customHeight="1" x14ac:dyDescent="0.35">
      <c r="A38" s="154">
        <v>38</v>
      </c>
      <c r="B38" s="41" t="s">
        <v>156</v>
      </c>
      <c r="C38" s="44" t="s">
        <v>157</v>
      </c>
      <c r="D38" s="44" t="s">
        <v>158</v>
      </c>
      <c r="E38" s="44"/>
      <c r="F38" s="44" t="s">
        <v>178</v>
      </c>
      <c r="G38" s="49">
        <v>1100000</v>
      </c>
      <c r="H38" s="49">
        <v>1100000</v>
      </c>
      <c r="I38" s="42"/>
      <c r="J38" s="153">
        <v>45505</v>
      </c>
      <c r="K38" s="153">
        <v>45626</v>
      </c>
      <c r="L38" s="153">
        <v>45627</v>
      </c>
      <c r="M38" s="153">
        <v>45672</v>
      </c>
      <c r="N38" s="153">
        <v>45673</v>
      </c>
      <c r="O38" s="153">
        <v>46387</v>
      </c>
    </row>
    <row r="39" spans="1:15" ht="45.75" customHeight="1" x14ac:dyDescent="0.35">
      <c r="A39" s="154">
        <v>39</v>
      </c>
      <c r="B39" s="41" t="s">
        <v>156</v>
      </c>
      <c r="C39" s="44" t="s">
        <v>157</v>
      </c>
      <c r="D39" s="44" t="s">
        <v>158</v>
      </c>
      <c r="E39" s="44"/>
      <c r="F39" s="44" t="s">
        <v>184</v>
      </c>
      <c r="G39" s="49">
        <v>250000</v>
      </c>
      <c r="H39" s="49">
        <v>250000</v>
      </c>
      <c r="I39" s="43"/>
      <c r="J39" s="148">
        <v>45505</v>
      </c>
      <c r="K39" s="148">
        <v>45607</v>
      </c>
      <c r="L39" s="148">
        <v>45608</v>
      </c>
      <c r="M39" s="148">
        <v>45762</v>
      </c>
      <c r="N39" s="148">
        <v>45763</v>
      </c>
      <c r="O39" s="148">
        <v>45808</v>
      </c>
    </row>
    <row r="40" spans="1:15" ht="55.5" x14ac:dyDescent="0.35">
      <c r="A40" s="154">
        <v>40</v>
      </c>
      <c r="B40" s="41" t="s">
        <v>156</v>
      </c>
      <c r="C40" s="44" t="s">
        <v>157</v>
      </c>
      <c r="D40" s="44" t="s">
        <v>158</v>
      </c>
      <c r="E40" s="44"/>
      <c r="F40" s="41" t="s">
        <v>273</v>
      </c>
      <c r="G40" s="49">
        <v>2550000</v>
      </c>
      <c r="H40" s="49">
        <v>2550000</v>
      </c>
      <c r="I40" s="42"/>
      <c r="J40" s="151">
        <v>45425</v>
      </c>
      <c r="K40" s="151">
        <v>45447</v>
      </c>
      <c r="L40" s="151">
        <v>45566</v>
      </c>
      <c r="M40" s="151">
        <v>45611</v>
      </c>
      <c r="N40" s="151">
        <v>45627</v>
      </c>
      <c r="O40" s="151">
        <v>46022</v>
      </c>
    </row>
    <row r="41" spans="1:15" ht="42" customHeight="1" x14ac:dyDescent="0.35">
      <c r="A41" s="154">
        <v>41</v>
      </c>
      <c r="B41" s="41" t="s">
        <v>129</v>
      </c>
      <c r="C41" s="44" t="s">
        <v>172</v>
      </c>
      <c r="D41" s="44" t="s">
        <v>173</v>
      </c>
      <c r="E41" s="40" t="s">
        <v>102</v>
      </c>
      <c r="F41" s="44" t="s">
        <v>174</v>
      </c>
      <c r="G41" s="49">
        <v>647749.68049695517</v>
      </c>
      <c r="H41" s="49">
        <v>647749.68049695517</v>
      </c>
      <c r="I41" s="42"/>
      <c r="J41" s="149">
        <v>45292</v>
      </c>
      <c r="K41" s="149">
        <v>45504</v>
      </c>
      <c r="L41" s="149">
        <v>45505</v>
      </c>
      <c r="M41" s="149">
        <v>45565</v>
      </c>
      <c r="N41" s="149">
        <v>45566</v>
      </c>
      <c r="O41" s="149">
        <v>47483</v>
      </c>
    </row>
    <row r="42" spans="1:15" ht="18.5" x14ac:dyDescent="0.35">
      <c r="A42" s="155"/>
      <c r="B42" s="50"/>
      <c r="C42" s="51"/>
      <c r="D42" s="51"/>
      <c r="E42" s="51"/>
      <c r="F42" s="51"/>
      <c r="G42" s="52">
        <f>SUM(G4:G41)</f>
        <v>154317007.02737471</v>
      </c>
      <c r="H42" s="52">
        <f>SUM(H4:H41)</f>
        <v>154317007.02737471</v>
      </c>
      <c r="I42" s="53"/>
      <c r="J42" s="54"/>
      <c r="K42" s="54"/>
      <c r="L42" s="54"/>
      <c r="M42" s="54"/>
      <c r="N42" s="54"/>
      <c r="O42" s="54"/>
    </row>
    <row r="43" spans="1:15" ht="18.5" x14ac:dyDescent="0.35">
      <c r="G43" s="97"/>
      <c r="H43" s="97"/>
      <c r="I43" s="98"/>
    </row>
    <row r="44" spans="1:15" ht="18.5" x14ac:dyDescent="0.35">
      <c r="G44" s="97"/>
      <c r="H44" s="97"/>
      <c r="I44" s="98"/>
    </row>
    <row r="45" spans="1:15" ht="18.5" x14ac:dyDescent="0.35">
      <c r="G45" s="97"/>
      <c r="H45" s="97"/>
      <c r="I45" s="98"/>
    </row>
    <row r="46" spans="1:15" ht="18.5" x14ac:dyDescent="0.35">
      <c r="G46" s="97"/>
      <c r="H46" s="97"/>
      <c r="I46" s="98"/>
    </row>
    <row r="47" spans="1:15" ht="18.5" x14ac:dyDescent="0.35">
      <c r="G47" s="97"/>
      <c r="H47" s="97"/>
      <c r="I47" s="98"/>
    </row>
    <row r="48" spans="1:15" ht="18.5" x14ac:dyDescent="0.35">
      <c r="G48" s="97"/>
      <c r="H48" s="97"/>
      <c r="I48" s="98"/>
    </row>
    <row r="49" spans="7:9" ht="18.5" x14ac:dyDescent="0.35">
      <c r="G49" s="97"/>
      <c r="H49" s="97"/>
      <c r="I49" s="98"/>
    </row>
    <row r="50" spans="7:9" ht="18.5" x14ac:dyDescent="0.35">
      <c r="G50" s="97"/>
      <c r="H50" s="97"/>
      <c r="I50" s="98"/>
    </row>
    <row r="51" spans="7:9" ht="18.5" x14ac:dyDescent="0.35">
      <c r="G51" s="97"/>
      <c r="H51" s="97"/>
      <c r="I51" s="98"/>
    </row>
    <row r="52" spans="7:9" ht="18.5" x14ac:dyDescent="0.35">
      <c r="G52" s="97"/>
      <c r="H52" s="97"/>
      <c r="I52" s="98"/>
    </row>
    <row r="53" spans="7:9" ht="18.5" x14ac:dyDescent="0.35">
      <c r="G53" s="97"/>
      <c r="H53" s="97"/>
      <c r="I53" s="98"/>
    </row>
    <row r="54" spans="7:9" ht="18.5" x14ac:dyDescent="0.35">
      <c r="G54" s="97"/>
      <c r="H54" s="97"/>
      <c r="I54" s="98"/>
    </row>
    <row r="55" spans="7:9" ht="18.5" x14ac:dyDescent="0.35">
      <c r="G55" s="97"/>
      <c r="H55" s="97"/>
      <c r="I55" s="98"/>
    </row>
    <row r="56" spans="7:9" ht="18.5" x14ac:dyDescent="0.35">
      <c r="G56" s="97"/>
      <c r="H56" s="97"/>
      <c r="I56" s="98"/>
    </row>
    <row r="57" spans="7:9" ht="18.5" x14ac:dyDescent="0.35">
      <c r="G57" s="97"/>
      <c r="H57" s="97"/>
      <c r="I57" s="98"/>
    </row>
    <row r="58" spans="7:9" ht="18.5" x14ac:dyDescent="0.35">
      <c r="G58" s="97"/>
      <c r="H58" s="97"/>
      <c r="I58" s="98"/>
    </row>
    <row r="59" spans="7:9" ht="18.5" x14ac:dyDescent="0.35">
      <c r="G59" s="97"/>
      <c r="H59" s="97"/>
      <c r="I59" s="98"/>
    </row>
    <row r="60" spans="7:9" ht="18.5" x14ac:dyDescent="0.35">
      <c r="G60" s="97"/>
      <c r="H60" s="97"/>
      <c r="I60" s="98"/>
    </row>
    <row r="61" spans="7:9" ht="18.5" x14ac:dyDescent="0.35">
      <c r="G61" s="97"/>
      <c r="H61" s="97"/>
      <c r="I61" s="98"/>
    </row>
    <row r="62" spans="7:9" ht="18.5" x14ac:dyDescent="0.35">
      <c r="G62" s="97"/>
      <c r="H62" s="97"/>
      <c r="I62" s="98"/>
    </row>
    <row r="63" spans="7:9" ht="18.5" x14ac:dyDescent="0.35">
      <c r="G63" s="97"/>
      <c r="H63" s="97"/>
      <c r="I63" s="98"/>
    </row>
    <row r="64" spans="7:9" ht="18.5" x14ac:dyDescent="0.35">
      <c r="G64" s="97"/>
      <c r="H64" s="97"/>
      <c r="I64" s="98"/>
    </row>
    <row r="65" spans="7:9" ht="18.5" x14ac:dyDescent="0.35">
      <c r="G65" s="97"/>
      <c r="H65" s="97"/>
      <c r="I65" s="98"/>
    </row>
    <row r="66" spans="7:9" ht="18.5" x14ac:dyDescent="0.35">
      <c r="G66" s="97"/>
      <c r="H66" s="97"/>
      <c r="I66" s="98"/>
    </row>
    <row r="67" spans="7:9" ht="18.5" x14ac:dyDescent="0.35">
      <c r="G67" s="97"/>
      <c r="H67" s="97"/>
      <c r="I67" s="98"/>
    </row>
    <row r="68" spans="7:9" ht="18.5" x14ac:dyDescent="0.35">
      <c r="G68" s="97"/>
      <c r="H68" s="97"/>
      <c r="I68" s="98"/>
    </row>
    <row r="69" spans="7:9" ht="18.5" x14ac:dyDescent="0.35">
      <c r="G69" s="97"/>
      <c r="H69" s="97"/>
      <c r="I69" s="98"/>
    </row>
    <row r="70" spans="7:9" ht="18.5" x14ac:dyDescent="0.35">
      <c r="G70" s="97"/>
      <c r="H70" s="97"/>
      <c r="I70" s="98"/>
    </row>
    <row r="71" spans="7:9" ht="18.5" x14ac:dyDescent="0.35">
      <c r="G71" s="97"/>
      <c r="H71" s="97"/>
      <c r="I71" s="98"/>
    </row>
    <row r="72" spans="7:9" ht="18.5" x14ac:dyDescent="0.35">
      <c r="G72" s="97"/>
      <c r="H72" s="97"/>
      <c r="I72" s="98"/>
    </row>
    <row r="73" spans="7:9" ht="18.5" x14ac:dyDescent="0.35">
      <c r="G73" s="97"/>
      <c r="H73" s="97"/>
      <c r="I73" s="98"/>
    </row>
    <row r="74" spans="7:9" ht="18.5" x14ac:dyDescent="0.35">
      <c r="G74" s="97"/>
      <c r="H74" s="97"/>
      <c r="I74" s="98"/>
    </row>
    <row r="75" spans="7:9" ht="18.5" x14ac:dyDescent="0.35">
      <c r="G75" s="97"/>
      <c r="H75" s="97"/>
      <c r="I75" s="98"/>
    </row>
    <row r="76" spans="7:9" ht="18.5" x14ac:dyDescent="0.35">
      <c r="G76" s="97"/>
      <c r="H76" s="97"/>
      <c r="I76" s="98"/>
    </row>
    <row r="77" spans="7:9" ht="18.5" x14ac:dyDescent="0.35"/>
    <row r="78" spans="7:9" ht="18.5" x14ac:dyDescent="0.35"/>
    <row r="79" spans="7:9" ht="18.5" x14ac:dyDescent="0.35"/>
    <row r="80" spans="7:9" ht="18.5" x14ac:dyDescent="0.35"/>
    <row r="81" ht="18.5" x14ac:dyDescent="0.35"/>
    <row r="82" ht="18.5" x14ac:dyDescent="0.35"/>
    <row r="83" ht="18.5" x14ac:dyDescent="0.35"/>
    <row r="84" ht="18.5" x14ac:dyDescent="0.35"/>
    <row r="85" ht="18.5" x14ac:dyDescent="0.35"/>
    <row r="86" ht="18.5" x14ac:dyDescent="0.35"/>
    <row r="87" ht="18.5" x14ac:dyDescent="0.35"/>
    <row r="88" ht="18.5" x14ac:dyDescent="0.35"/>
    <row r="89" ht="18.5" x14ac:dyDescent="0.35"/>
    <row r="90" ht="18.5" x14ac:dyDescent="0.35"/>
    <row r="91" ht="18.5" x14ac:dyDescent="0.35"/>
    <row r="92" ht="18.5" x14ac:dyDescent="0.35"/>
    <row r="93" ht="18.5" x14ac:dyDescent="0.35"/>
    <row r="94" ht="18.5" x14ac:dyDescent="0.35"/>
    <row r="95" ht="18.5" x14ac:dyDescent="0.35"/>
    <row r="96" ht="18.5" x14ac:dyDescent="0.35"/>
    <row r="97" ht="18.5" x14ac:dyDescent="0.35"/>
    <row r="98" ht="18.5" x14ac:dyDescent="0.35"/>
    <row r="99" ht="18.5" x14ac:dyDescent="0.35"/>
    <row r="100" ht="18.5" x14ac:dyDescent="0.35"/>
    <row r="101" ht="18.5" x14ac:dyDescent="0.35"/>
    <row r="102" ht="18.5" x14ac:dyDescent="0.35"/>
    <row r="103" ht="18.5" x14ac:dyDescent="0.35"/>
    <row r="104" ht="18.5" x14ac:dyDescent="0.35"/>
    <row r="105" ht="18.5" x14ac:dyDescent="0.35"/>
    <row r="106" ht="18.5" x14ac:dyDescent="0.35"/>
    <row r="107" ht="18.5" x14ac:dyDescent="0.35"/>
    <row r="108" ht="18.5" x14ac:dyDescent="0.35"/>
    <row r="109" ht="18.5" x14ac:dyDescent="0.35"/>
    <row r="110" ht="18.5" x14ac:dyDescent="0.35"/>
    <row r="111" ht="18.5" x14ac:dyDescent="0.35"/>
    <row r="112" ht="18.5" x14ac:dyDescent="0.35"/>
    <row r="113" ht="18.5" x14ac:dyDescent="0.35"/>
    <row r="114" ht="18.5" x14ac:dyDescent="0.35"/>
    <row r="115" ht="18.5" x14ac:dyDescent="0.35"/>
    <row r="116" ht="18.5" x14ac:dyDescent="0.35"/>
    <row r="117" ht="18.5" x14ac:dyDescent="0.35"/>
    <row r="118" ht="18.5" x14ac:dyDescent="0.35"/>
    <row r="119" ht="18.5" x14ac:dyDescent="0.35"/>
    <row r="120" ht="18.5" x14ac:dyDescent="0.35"/>
    <row r="121" ht="18.5" x14ac:dyDescent="0.35"/>
    <row r="122" ht="18.5" x14ac:dyDescent="0.35"/>
    <row r="123" ht="18.5" x14ac:dyDescent="0.35"/>
    <row r="124" ht="18.5" x14ac:dyDescent="0.35"/>
    <row r="125" ht="18.5" x14ac:dyDescent="0.35"/>
    <row r="126" ht="18.5" x14ac:dyDescent="0.35"/>
    <row r="127" ht="18.5" x14ac:dyDescent="0.35"/>
    <row r="128" ht="18.5" x14ac:dyDescent="0.35"/>
    <row r="129" ht="18.5" x14ac:dyDescent="0.35"/>
    <row r="130" ht="18.5" x14ac:dyDescent="0.35"/>
    <row r="131" ht="18.5" x14ac:dyDescent="0.35"/>
    <row r="132" ht="18.5" x14ac:dyDescent="0.35"/>
    <row r="133" ht="18.5" x14ac:dyDescent="0.35"/>
    <row r="134" ht="18.5" x14ac:dyDescent="0.35"/>
    <row r="135" ht="18.5" x14ac:dyDescent="0.35"/>
    <row r="136" ht="18.5" x14ac:dyDescent="0.35"/>
    <row r="137" ht="18.5" x14ac:dyDescent="0.35"/>
    <row r="138" ht="18.5" x14ac:dyDescent="0.35"/>
    <row r="139" ht="18.5" x14ac:dyDescent="0.35"/>
    <row r="140" ht="18.5" x14ac:dyDescent="0.35"/>
    <row r="141" ht="18.5" x14ac:dyDescent="0.35"/>
    <row r="142" ht="18.5" x14ac:dyDescent="0.35"/>
    <row r="143" ht="18.5" x14ac:dyDescent="0.35"/>
    <row r="144" ht="18.5" x14ac:dyDescent="0.35"/>
    <row r="145" ht="18.5" x14ac:dyDescent="0.35"/>
    <row r="146" ht="18.5" x14ac:dyDescent="0.35"/>
    <row r="147" ht="18.5" x14ac:dyDescent="0.35"/>
    <row r="148" ht="18.5" x14ac:dyDescent="0.35"/>
    <row r="149" ht="18.5" x14ac:dyDescent="0.35"/>
    <row r="150" ht="18.5" x14ac:dyDescent="0.35"/>
    <row r="151" ht="18.5" x14ac:dyDescent="0.35"/>
    <row r="152" ht="18.5" x14ac:dyDescent="0.35"/>
    <row r="153" ht="18.5" x14ac:dyDescent="0.35"/>
    <row r="154" ht="18.5" x14ac:dyDescent="0.35"/>
    <row r="155" ht="18.5" x14ac:dyDescent="0.35"/>
    <row r="156" ht="18.5" x14ac:dyDescent="0.35"/>
    <row r="157" ht="18.5" x14ac:dyDescent="0.35"/>
    <row r="158" ht="18.5" x14ac:dyDescent="0.35"/>
    <row r="159" ht="18.5" x14ac:dyDescent="0.35"/>
    <row r="160" ht="18.5" x14ac:dyDescent="0.35"/>
    <row r="161" ht="18.5" x14ac:dyDescent="0.35"/>
    <row r="162" ht="18.5" x14ac:dyDescent="0.35"/>
    <row r="163" ht="18.5" x14ac:dyDescent="0.35"/>
    <row r="164" ht="18.5" x14ac:dyDescent="0.35"/>
    <row r="165" ht="18.5" x14ac:dyDescent="0.35"/>
    <row r="166" ht="18.5" x14ac:dyDescent="0.35"/>
    <row r="167" ht="18.5" x14ac:dyDescent="0.35"/>
    <row r="168" ht="18.5" x14ac:dyDescent="0.35"/>
    <row r="169" ht="18.5" x14ac:dyDescent="0.35"/>
    <row r="170" ht="18.5" x14ac:dyDescent="0.35"/>
    <row r="171" ht="18.5" x14ac:dyDescent="0.35"/>
    <row r="172" ht="18.5" x14ac:dyDescent="0.35"/>
    <row r="173" ht="18.5" x14ac:dyDescent="0.35"/>
    <row r="174" ht="18.5" x14ac:dyDescent="0.35"/>
    <row r="175" ht="18.5" x14ac:dyDescent="0.35"/>
    <row r="176" ht="18.5" x14ac:dyDescent="0.35"/>
    <row r="177" ht="18.5" x14ac:dyDescent="0.35"/>
    <row r="178" ht="18.5" x14ac:dyDescent="0.35"/>
    <row r="179" ht="18.5" x14ac:dyDescent="0.35"/>
    <row r="180" ht="18.5" x14ac:dyDescent="0.35"/>
    <row r="181" ht="18.5" x14ac:dyDescent="0.35"/>
    <row r="182" ht="18.5" x14ac:dyDescent="0.35"/>
    <row r="183" ht="18.5" x14ac:dyDescent="0.35"/>
    <row r="184" ht="18.5" x14ac:dyDescent="0.35"/>
    <row r="185" ht="18.5" x14ac:dyDescent="0.35"/>
    <row r="186" ht="18.5" x14ac:dyDescent="0.35"/>
    <row r="187" ht="18.5" x14ac:dyDescent="0.35"/>
    <row r="188" ht="18.5" x14ac:dyDescent="0.35"/>
    <row r="189" ht="18.5" x14ac:dyDescent="0.35"/>
    <row r="190" ht="18.5" x14ac:dyDescent="0.35"/>
    <row r="191" ht="18.5" x14ac:dyDescent="0.35"/>
    <row r="192" ht="18.5" x14ac:dyDescent="0.35"/>
    <row r="193" ht="18.5" x14ac:dyDescent="0.35"/>
    <row r="194" ht="18.5" x14ac:dyDescent="0.35"/>
    <row r="195" ht="18.5" x14ac:dyDescent="0.35"/>
    <row r="196" ht="18.5" x14ac:dyDescent="0.35"/>
    <row r="197" ht="18.5" x14ac:dyDescent="0.35"/>
    <row r="198" ht="18.5" x14ac:dyDescent="0.35"/>
    <row r="199" ht="18.5" x14ac:dyDescent="0.35"/>
    <row r="200" ht="18.5" x14ac:dyDescent="0.35"/>
    <row r="201" ht="18.5" x14ac:dyDescent="0.35"/>
    <row r="202" ht="18.5" x14ac:dyDescent="0.35"/>
    <row r="203" ht="18.5" x14ac:dyDescent="0.35"/>
    <row r="204" ht="18.5" x14ac:dyDescent="0.35"/>
    <row r="205" ht="18.5" x14ac:dyDescent="0.35"/>
    <row r="206" ht="18.5" x14ac:dyDescent="0.35"/>
    <row r="207" ht="18.5" x14ac:dyDescent="0.35"/>
    <row r="208" ht="18.5" x14ac:dyDescent="0.35"/>
    <row r="209" ht="18.5" x14ac:dyDescent="0.35"/>
    <row r="210" ht="18.5" x14ac:dyDescent="0.35"/>
    <row r="211" ht="18.5" x14ac:dyDescent="0.35"/>
    <row r="212" ht="18.5" x14ac:dyDescent="0.35"/>
    <row r="213" ht="18.5" x14ac:dyDescent="0.35"/>
    <row r="214" ht="18.5" x14ac:dyDescent="0.35"/>
    <row r="215" ht="18.5" x14ac:dyDescent="0.35"/>
    <row r="216" ht="18.5" x14ac:dyDescent="0.35"/>
    <row r="217" ht="18.5" x14ac:dyDescent="0.35"/>
    <row r="218" ht="18.5" x14ac:dyDescent="0.35"/>
    <row r="219" ht="18.5" x14ac:dyDescent="0.35"/>
    <row r="220" ht="18.5" x14ac:dyDescent="0.35"/>
    <row r="221" ht="18.5" x14ac:dyDescent="0.35"/>
    <row r="222" ht="18.5" x14ac:dyDescent="0.35"/>
    <row r="223" ht="18.5" x14ac:dyDescent="0.35"/>
    <row r="224" ht="18.5" x14ac:dyDescent="0.35"/>
    <row r="225" ht="18.5" x14ac:dyDescent="0.35"/>
    <row r="226" ht="18.5" x14ac:dyDescent="0.35"/>
    <row r="227" ht="18.5" x14ac:dyDescent="0.35"/>
    <row r="228" ht="18.5" x14ac:dyDescent="0.35"/>
    <row r="229" ht="18.5" x14ac:dyDescent="0.35"/>
    <row r="230" ht="18.5" x14ac:dyDescent="0.35"/>
    <row r="231" ht="18.5" x14ac:dyDescent="0.35"/>
    <row r="232" ht="18.5" x14ac:dyDescent="0.35"/>
    <row r="233" ht="18.5" x14ac:dyDescent="0.35"/>
    <row r="234" ht="18.5" x14ac:dyDescent="0.35"/>
    <row r="235" ht="18.5" x14ac:dyDescent="0.35"/>
    <row r="236" ht="18.5" x14ac:dyDescent="0.35"/>
    <row r="237" ht="18.5" x14ac:dyDescent="0.35"/>
    <row r="238" ht="18.5" x14ac:dyDescent="0.35"/>
    <row r="239" ht="18.5" x14ac:dyDescent="0.35"/>
    <row r="240" ht="18.5" x14ac:dyDescent="0.35"/>
    <row r="241" ht="18.5" x14ac:dyDescent="0.35"/>
    <row r="242" ht="18.5" x14ac:dyDescent="0.35"/>
    <row r="243" ht="18.5" x14ac:dyDescent="0.35"/>
    <row r="244" ht="18.5" x14ac:dyDescent="0.35"/>
    <row r="245" ht="18.5" x14ac:dyDescent="0.35"/>
    <row r="246" ht="18.5" x14ac:dyDescent="0.35"/>
    <row r="247" ht="18.5" x14ac:dyDescent="0.35"/>
    <row r="248" ht="18.5" x14ac:dyDescent="0.35"/>
    <row r="249" ht="18.5" x14ac:dyDescent="0.35"/>
    <row r="250" ht="18.5" x14ac:dyDescent="0.35"/>
    <row r="251" ht="18.5" x14ac:dyDescent="0.35"/>
    <row r="252" ht="18.5" x14ac:dyDescent="0.35"/>
    <row r="253" ht="18.5" x14ac:dyDescent="0.35"/>
    <row r="254" ht="18.5" x14ac:dyDescent="0.35"/>
    <row r="255" ht="18.5" x14ac:dyDescent="0.35"/>
    <row r="256" ht="18.5" x14ac:dyDescent="0.35"/>
    <row r="257" ht="18.5" x14ac:dyDescent="0.35"/>
    <row r="258" ht="18.5" x14ac:dyDescent="0.35"/>
    <row r="259" ht="18.5" x14ac:dyDescent="0.35"/>
    <row r="260" ht="18.5" x14ac:dyDescent="0.35"/>
    <row r="261" ht="18.5" x14ac:dyDescent="0.35"/>
    <row r="262" ht="18.5" x14ac:dyDescent="0.35"/>
    <row r="263" ht="18.5" x14ac:dyDescent="0.35"/>
    <row r="264" ht="18.5" x14ac:dyDescent="0.35"/>
    <row r="265" ht="18.5" x14ac:dyDescent="0.35"/>
    <row r="266" ht="18.5" x14ac:dyDescent="0.35"/>
    <row r="267" ht="18.5" x14ac:dyDescent="0.35"/>
    <row r="268" ht="18.5" x14ac:dyDescent="0.35"/>
    <row r="269" ht="18.5" x14ac:dyDescent="0.35"/>
    <row r="270" ht="18.5" x14ac:dyDescent="0.35"/>
    <row r="271" ht="18.5" x14ac:dyDescent="0.35"/>
    <row r="272" ht="18.5" x14ac:dyDescent="0.35"/>
    <row r="273" ht="18.5" x14ac:dyDescent="0.35"/>
    <row r="274" ht="18.5" x14ac:dyDescent="0.35"/>
    <row r="275" ht="18.5" x14ac:dyDescent="0.35"/>
    <row r="276" ht="18.5" x14ac:dyDescent="0.35"/>
    <row r="277" ht="18.5" x14ac:dyDescent="0.35"/>
    <row r="278" ht="18.5" x14ac:dyDescent="0.35"/>
    <row r="279" ht="18.5" x14ac:dyDescent="0.35"/>
    <row r="280" ht="18.5" x14ac:dyDescent="0.35"/>
    <row r="281" ht="18.5" x14ac:dyDescent="0.35"/>
    <row r="282" ht="18.5" x14ac:dyDescent="0.35"/>
    <row r="283" ht="18.5" x14ac:dyDescent="0.35"/>
    <row r="284" ht="18.5" x14ac:dyDescent="0.35"/>
    <row r="285" ht="18.5" x14ac:dyDescent="0.35"/>
    <row r="286" ht="18.5" x14ac:dyDescent="0.35"/>
    <row r="287" ht="18.5" x14ac:dyDescent="0.35"/>
    <row r="288" ht="18.5" x14ac:dyDescent="0.35"/>
    <row r="289" ht="18.5" x14ac:dyDescent="0.35"/>
    <row r="290" ht="18.5" x14ac:dyDescent="0.35"/>
    <row r="291" ht="18.5" x14ac:dyDescent="0.35"/>
    <row r="292" ht="18.5" x14ac:dyDescent="0.35"/>
    <row r="293" ht="18.5" x14ac:dyDescent="0.35"/>
    <row r="294" ht="18.5" x14ac:dyDescent="0.35"/>
    <row r="295" ht="18.5" x14ac:dyDescent="0.35"/>
    <row r="296" ht="18.5" x14ac:dyDescent="0.35"/>
    <row r="297" ht="18.5" x14ac:dyDescent="0.35"/>
    <row r="298" ht="18.5" x14ac:dyDescent="0.35"/>
    <row r="299" ht="18.5" x14ac:dyDescent="0.35"/>
    <row r="300" ht="18.5" x14ac:dyDescent="0.35"/>
    <row r="301" ht="18.5" x14ac:dyDescent="0.35"/>
    <row r="302" ht="18.5" x14ac:dyDescent="0.35"/>
    <row r="303" ht="18.5" x14ac:dyDescent="0.35"/>
    <row r="304" ht="18.5" x14ac:dyDescent="0.35"/>
    <row r="305" ht="18.5" x14ac:dyDescent="0.35"/>
    <row r="306" ht="18.5" x14ac:dyDescent="0.35"/>
    <row r="307" ht="18.5" x14ac:dyDescent="0.35"/>
    <row r="308" ht="18.5" x14ac:dyDescent="0.35"/>
    <row r="309" ht="18.5" x14ac:dyDescent="0.35"/>
    <row r="310" ht="18.5" x14ac:dyDescent="0.35"/>
    <row r="311" ht="18.5" x14ac:dyDescent="0.35"/>
    <row r="312" ht="18.5" x14ac:dyDescent="0.35"/>
    <row r="313" ht="18.5" x14ac:dyDescent="0.35"/>
    <row r="314" ht="18.5" x14ac:dyDescent="0.35"/>
    <row r="315" ht="18.5" x14ac:dyDescent="0.35"/>
    <row r="316" ht="18.5" x14ac:dyDescent="0.35"/>
    <row r="317" ht="18.5" x14ac:dyDescent="0.35"/>
    <row r="318" ht="18.5" x14ac:dyDescent="0.35"/>
    <row r="319" ht="18.5" x14ac:dyDescent="0.35"/>
    <row r="320" ht="18.5" x14ac:dyDescent="0.35"/>
    <row r="321" ht="18.5" x14ac:dyDescent="0.35"/>
    <row r="322" ht="18.5" x14ac:dyDescent="0.35"/>
    <row r="323" ht="18.5" x14ac:dyDescent="0.35"/>
    <row r="324" ht="18.5" x14ac:dyDescent="0.35"/>
    <row r="325" ht="18.5" x14ac:dyDescent="0.35"/>
    <row r="326" ht="18.5" x14ac:dyDescent="0.35"/>
    <row r="327" ht="18.5" x14ac:dyDescent="0.35"/>
    <row r="328" ht="18.5" x14ac:dyDescent="0.35"/>
    <row r="329" ht="18.5" x14ac:dyDescent="0.35"/>
    <row r="330" ht="18.5" x14ac:dyDescent="0.35"/>
    <row r="331" ht="18.5" x14ac:dyDescent="0.35"/>
    <row r="332" ht="18.5" x14ac:dyDescent="0.35"/>
    <row r="333" ht="18.5" x14ac:dyDescent="0.35"/>
    <row r="334" ht="18.5" x14ac:dyDescent="0.35"/>
    <row r="335" ht="18.5" x14ac:dyDescent="0.35"/>
    <row r="336" ht="18.5" x14ac:dyDescent="0.35"/>
    <row r="337" ht="18.5" x14ac:dyDescent="0.35"/>
    <row r="338" ht="18.5" x14ac:dyDescent="0.35"/>
    <row r="339" ht="18.5" x14ac:dyDescent="0.35"/>
    <row r="340" ht="18.5" x14ac:dyDescent="0.35"/>
    <row r="341" ht="18.5" x14ac:dyDescent="0.35"/>
    <row r="342" ht="18.5" x14ac:dyDescent="0.35"/>
    <row r="343" ht="18.5" x14ac:dyDescent="0.35"/>
    <row r="344" ht="18.5" x14ac:dyDescent="0.35"/>
    <row r="345" ht="18.5" x14ac:dyDescent="0.35"/>
    <row r="346" ht="18.5" x14ac:dyDescent="0.35"/>
    <row r="347" ht="18.5" x14ac:dyDescent="0.35"/>
    <row r="348" ht="18.5" x14ac:dyDescent="0.35"/>
    <row r="349" ht="18.5" x14ac:dyDescent="0.35"/>
    <row r="350" ht="18.5" x14ac:dyDescent="0.35"/>
    <row r="351" ht="18.5" x14ac:dyDescent="0.35"/>
    <row r="352" ht="18.5" x14ac:dyDescent="0.35"/>
    <row r="353" ht="18.5" x14ac:dyDescent="0.35"/>
    <row r="354" ht="18.5" x14ac:dyDescent="0.35"/>
    <row r="355" ht="18.5" x14ac:dyDescent="0.35"/>
    <row r="356" ht="18.5" x14ac:dyDescent="0.35"/>
    <row r="357" ht="18.5" x14ac:dyDescent="0.35"/>
    <row r="358" ht="18.5" x14ac:dyDescent="0.35"/>
    <row r="359" ht="18.5" x14ac:dyDescent="0.35"/>
    <row r="360" ht="18.5" x14ac:dyDescent="0.35"/>
    <row r="361" ht="18.5" x14ac:dyDescent="0.35"/>
    <row r="362" ht="18.5" x14ac:dyDescent="0.35"/>
    <row r="363" ht="18.5" x14ac:dyDescent="0.35"/>
    <row r="364" ht="18.5" x14ac:dyDescent="0.35"/>
    <row r="365" ht="18.5" x14ac:dyDescent="0.35"/>
    <row r="366" ht="18.5" x14ac:dyDescent="0.35"/>
    <row r="367" ht="18.5" x14ac:dyDescent="0.35"/>
    <row r="368" ht="18.5" x14ac:dyDescent="0.35"/>
    <row r="369" ht="18.5" x14ac:dyDescent="0.35"/>
    <row r="370" ht="18.5" x14ac:dyDescent="0.35"/>
    <row r="371" ht="18.5" x14ac:dyDescent="0.35"/>
    <row r="372" ht="18.5" x14ac:dyDescent="0.35"/>
    <row r="373" ht="18.5" x14ac:dyDescent="0.35"/>
    <row r="374" ht="18.5" x14ac:dyDescent="0.35"/>
    <row r="375" ht="18.5" x14ac:dyDescent="0.35"/>
    <row r="376" ht="18.5" x14ac:dyDescent="0.35"/>
    <row r="377" ht="18.5" x14ac:dyDescent="0.35"/>
    <row r="378" ht="18.5" x14ac:dyDescent="0.35"/>
    <row r="379" ht="18.5" x14ac:dyDescent="0.35"/>
    <row r="380" ht="18.5" x14ac:dyDescent="0.35"/>
    <row r="381" ht="18.5" x14ac:dyDescent="0.35"/>
    <row r="382" ht="18.5" x14ac:dyDescent="0.35"/>
    <row r="383" ht="18.5" x14ac:dyDescent="0.35"/>
    <row r="384" ht="18.5" x14ac:dyDescent="0.35"/>
    <row r="385" ht="18.5" x14ac:dyDescent="0.35"/>
    <row r="386" ht="18.5" x14ac:dyDescent="0.35"/>
    <row r="387" ht="18.5" x14ac:dyDescent="0.35"/>
    <row r="388" ht="18.5" x14ac:dyDescent="0.35"/>
    <row r="389" ht="18.5" x14ac:dyDescent="0.35"/>
    <row r="390" ht="18.5" x14ac:dyDescent="0.35"/>
    <row r="391" ht="18.5" x14ac:dyDescent="0.35"/>
    <row r="392" ht="18.5" x14ac:dyDescent="0.35"/>
    <row r="393" ht="18.5" x14ac:dyDescent="0.35"/>
    <row r="394" ht="18.5" x14ac:dyDescent="0.35"/>
    <row r="395" ht="18.5" x14ac:dyDescent="0.35"/>
    <row r="396" ht="18.5" x14ac:dyDescent="0.35"/>
    <row r="397" ht="18.5" x14ac:dyDescent="0.35"/>
    <row r="398" ht="18.5" x14ac:dyDescent="0.35"/>
    <row r="399" ht="18.5" x14ac:dyDescent="0.35"/>
    <row r="400" ht="18.5" x14ac:dyDescent="0.35"/>
    <row r="401" ht="18.5" x14ac:dyDescent="0.35"/>
    <row r="402" ht="18.5" x14ac:dyDescent="0.35"/>
    <row r="403" ht="18.5" x14ac:dyDescent="0.35"/>
    <row r="404" ht="18.5" x14ac:dyDescent="0.35"/>
    <row r="405" ht="18.5" x14ac:dyDescent="0.35"/>
    <row r="406" ht="18.5" x14ac:dyDescent="0.35"/>
    <row r="407" ht="18.5" x14ac:dyDescent="0.35"/>
    <row r="408" ht="18.5" x14ac:dyDescent="0.35"/>
    <row r="409" ht="18.5" x14ac:dyDescent="0.35"/>
    <row r="410" ht="18.5" x14ac:dyDescent="0.35"/>
    <row r="411" ht="18.5" x14ac:dyDescent="0.35"/>
    <row r="412" ht="18.5" x14ac:dyDescent="0.35"/>
    <row r="413" ht="18.5" x14ac:dyDescent="0.35"/>
    <row r="414" ht="18.5" x14ac:dyDescent="0.35"/>
    <row r="415" ht="18.5" x14ac:dyDescent="0.35"/>
    <row r="416" ht="18.5" x14ac:dyDescent="0.35"/>
    <row r="417" ht="18.5" x14ac:dyDescent="0.35"/>
    <row r="418" ht="18.5" x14ac:dyDescent="0.35"/>
    <row r="419" ht="18.5" x14ac:dyDescent="0.35"/>
    <row r="420" ht="18.5" x14ac:dyDescent="0.35"/>
    <row r="421" ht="18.5" x14ac:dyDescent="0.35"/>
    <row r="422" ht="18.5" x14ac:dyDescent="0.35"/>
    <row r="423" ht="18.5" x14ac:dyDescent="0.35"/>
    <row r="424" ht="18.5" x14ac:dyDescent="0.35"/>
    <row r="425" ht="18.5" x14ac:dyDescent="0.35"/>
    <row r="426" ht="18.5" x14ac:dyDescent="0.35"/>
    <row r="427" ht="18.5" x14ac:dyDescent="0.35"/>
    <row r="428" ht="18.5" x14ac:dyDescent="0.35"/>
    <row r="429" ht="18.5" x14ac:dyDescent="0.35"/>
    <row r="430" ht="18.5" x14ac:dyDescent="0.35"/>
    <row r="431" ht="18.5" x14ac:dyDescent="0.35"/>
    <row r="432" ht="18.5" x14ac:dyDescent="0.35"/>
    <row r="433" ht="18.5" x14ac:dyDescent="0.35"/>
    <row r="434" ht="18.5" x14ac:dyDescent="0.35"/>
    <row r="435" ht="18.5" x14ac:dyDescent="0.35"/>
    <row r="436" ht="18.5" x14ac:dyDescent="0.35"/>
    <row r="437" ht="18.5" x14ac:dyDescent="0.35"/>
    <row r="438" ht="18.5" x14ac:dyDescent="0.35"/>
    <row r="439" ht="18.5" x14ac:dyDescent="0.35"/>
    <row r="440" ht="18.5" x14ac:dyDescent="0.35"/>
    <row r="441" ht="18.5" x14ac:dyDescent="0.35"/>
    <row r="442" ht="18.5" x14ac:dyDescent="0.35"/>
    <row r="443" ht="18.5" x14ac:dyDescent="0.35"/>
    <row r="444" ht="18.5" x14ac:dyDescent="0.35"/>
    <row r="445" ht="18.5" x14ac:dyDescent="0.35"/>
    <row r="446" ht="18.5" x14ac:dyDescent="0.35"/>
    <row r="447" ht="18.5" x14ac:dyDescent="0.35"/>
    <row r="448" ht="18.5" x14ac:dyDescent="0.35"/>
    <row r="449" ht="18.5" x14ac:dyDescent="0.35"/>
    <row r="450" ht="18.5" x14ac:dyDescent="0.35"/>
    <row r="451" ht="18.5" x14ac:dyDescent="0.35"/>
    <row r="452" ht="18.5" x14ac:dyDescent="0.35"/>
    <row r="453" ht="18.5" x14ac:dyDescent="0.35"/>
    <row r="454" ht="18.5" x14ac:dyDescent="0.35"/>
    <row r="455" ht="18.5" x14ac:dyDescent="0.35"/>
    <row r="456" ht="18.5" x14ac:dyDescent="0.35"/>
    <row r="457" ht="18.5" x14ac:dyDescent="0.35"/>
    <row r="458" ht="18.5" x14ac:dyDescent="0.35"/>
    <row r="459" ht="18.5" x14ac:dyDescent="0.35"/>
    <row r="460" ht="18.5" x14ac:dyDescent="0.35"/>
    <row r="461" ht="18.5" x14ac:dyDescent="0.35"/>
    <row r="462" ht="18.5" x14ac:dyDescent="0.35"/>
    <row r="463" ht="18.5" x14ac:dyDescent="0.35"/>
    <row r="464" ht="18.5" x14ac:dyDescent="0.35"/>
    <row r="465" ht="18.5" x14ac:dyDescent="0.35"/>
    <row r="466" ht="18.5" x14ac:dyDescent="0.35"/>
    <row r="467" ht="18.5" x14ac:dyDescent="0.35"/>
    <row r="468" ht="18.5" x14ac:dyDescent="0.35"/>
    <row r="469" ht="18.5" x14ac:dyDescent="0.35"/>
    <row r="470" ht="18.5" x14ac:dyDescent="0.35"/>
    <row r="471" ht="18.5" x14ac:dyDescent="0.35"/>
    <row r="472" ht="18.5" x14ac:dyDescent="0.35"/>
    <row r="473" ht="18.5" x14ac:dyDescent="0.35"/>
    <row r="474" ht="18.5" x14ac:dyDescent="0.35"/>
    <row r="475" ht="18.5" x14ac:dyDescent="0.35"/>
    <row r="476" ht="18.5" x14ac:dyDescent="0.35"/>
    <row r="477" ht="18.5" x14ac:dyDescent="0.35"/>
    <row r="478" ht="18.5" x14ac:dyDescent="0.35"/>
    <row r="479" ht="18.5" x14ac:dyDescent="0.35"/>
    <row r="480" ht="18.5" x14ac:dyDescent="0.35"/>
    <row r="481" ht="18.5" x14ac:dyDescent="0.35"/>
    <row r="482" ht="18.5" x14ac:dyDescent="0.35"/>
    <row r="483" ht="18.5" x14ac:dyDescent="0.35"/>
    <row r="484" ht="18.5" x14ac:dyDescent="0.35"/>
    <row r="485" ht="18.5" x14ac:dyDescent="0.35"/>
    <row r="486" ht="18.5" x14ac:dyDescent="0.35"/>
    <row r="487" ht="18.5" x14ac:dyDescent="0.35"/>
    <row r="488" ht="18.5" x14ac:dyDescent="0.35"/>
    <row r="489" ht="18.5" x14ac:dyDescent="0.35"/>
    <row r="490" ht="18.5" x14ac:dyDescent="0.35"/>
    <row r="491" ht="18.5" x14ac:dyDescent="0.35"/>
    <row r="492" ht="18.5" x14ac:dyDescent="0.35"/>
    <row r="493" ht="18.5" x14ac:dyDescent="0.35"/>
    <row r="494" ht="18.5" x14ac:dyDescent="0.35"/>
    <row r="495" ht="18.5" x14ac:dyDescent="0.35"/>
    <row r="496" ht="18.5" x14ac:dyDescent="0.35"/>
    <row r="497" ht="18.5" x14ac:dyDescent="0.35"/>
    <row r="498" ht="18.5" x14ac:dyDescent="0.35"/>
    <row r="499" ht="18.5" x14ac:dyDescent="0.35"/>
    <row r="500" ht="18.5" x14ac:dyDescent="0.35"/>
    <row r="501" ht="18.5" x14ac:dyDescent="0.35"/>
    <row r="502" ht="18.5" x14ac:dyDescent="0.35"/>
    <row r="503" ht="18.5" x14ac:dyDescent="0.35"/>
    <row r="504" ht="18.5" x14ac:dyDescent="0.35"/>
    <row r="505" ht="18.5" x14ac:dyDescent="0.35"/>
    <row r="506" ht="18.5" x14ac:dyDescent="0.35"/>
    <row r="507" ht="18.5" x14ac:dyDescent="0.35"/>
    <row r="508" ht="18.5" x14ac:dyDescent="0.35"/>
    <row r="509" ht="18.5" x14ac:dyDescent="0.35"/>
    <row r="510" ht="18.5" x14ac:dyDescent="0.35"/>
    <row r="511" ht="18.5" x14ac:dyDescent="0.35"/>
    <row r="512" ht="18.5" x14ac:dyDescent="0.35"/>
    <row r="513" ht="18.5" x14ac:dyDescent="0.35"/>
    <row r="514" ht="18.5" x14ac:dyDescent="0.35"/>
    <row r="515" ht="18.5" x14ac:dyDescent="0.35"/>
    <row r="516" ht="18.5" x14ac:dyDescent="0.35"/>
    <row r="517" ht="18.5" x14ac:dyDescent="0.35"/>
    <row r="518" ht="18.5" x14ac:dyDescent="0.35"/>
    <row r="519" ht="18.5" x14ac:dyDescent="0.35"/>
    <row r="520" ht="18.5" x14ac:dyDescent="0.35"/>
    <row r="521" ht="18.5" x14ac:dyDescent="0.35"/>
    <row r="522" ht="18.5" x14ac:dyDescent="0.35"/>
    <row r="523" ht="18.5" x14ac:dyDescent="0.35"/>
    <row r="524" ht="18.5" x14ac:dyDescent="0.35"/>
    <row r="525" ht="18.5" x14ac:dyDescent="0.35"/>
    <row r="526" ht="18.5" x14ac:dyDescent="0.35"/>
    <row r="527" ht="18.5" x14ac:dyDescent="0.35"/>
    <row r="528" ht="18.5" x14ac:dyDescent="0.35"/>
    <row r="529" ht="18.5" x14ac:dyDescent="0.35"/>
    <row r="530" ht="18.5" x14ac:dyDescent="0.35"/>
    <row r="531" ht="18.5" x14ac:dyDescent="0.35"/>
    <row r="532" ht="18.5" x14ac:dyDescent="0.35"/>
    <row r="533" ht="18.5" x14ac:dyDescent="0.35"/>
    <row r="534" ht="18.5" x14ac:dyDescent="0.35"/>
    <row r="535" ht="18.5" x14ac:dyDescent="0.35"/>
    <row r="536" ht="18.5" x14ac:dyDescent="0.35"/>
    <row r="537" ht="18.5" x14ac:dyDescent="0.35"/>
    <row r="538" ht="18.5" x14ac:dyDescent="0.35"/>
    <row r="539" ht="18.5" x14ac:dyDescent="0.35"/>
    <row r="540" ht="18.5" x14ac:dyDescent="0.35"/>
    <row r="541" ht="18.5" x14ac:dyDescent="0.35"/>
    <row r="542" ht="18.5" x14ac:dyDescent="0.35"/>
    <row r="543" ht="18.5" x14ac:dyDescent="0.35"/>
    <row r="544" ht="18.5" x14ac:dyDescent="0.35"/>
    <row r="545" ht="18.5" x14ac:dyDescent="0.35"/>
    <row r="546" ht="18.5" x14ac:dyDescent="0.35"/>
    <row r="547" ht="18.5" x14ac:dyDescent="0.35"/>
    <row r="548" ht="18.5" x14ac:dyDescent="0.35"/>
    <row r="549" ht="18.5" x14ac:dyDescent="0.35"/>
    <row r="550" ht="18.5" x14ac:dyDescent="0.35"/>
    <row r="551" ht="18.5" x14ac:dyDescent="0.35"/>
    <row r="552" ht="18.5" x14ac:dyDescent="0.35"/>
    <row r="553" ht="18.5" x14ac:dyDescent="0.35"/>
    <row r="554" ht="18.5" x14ac:dyDescent="0.35"/>
    <row r="555" ht="18.5" x14ac:dyDescent="0.35"/>
    <row r="556" ht="18.5" x14ac:dyDescent="0.35"/>
    <row r="557" ht="18.5" x14ac:dyDescent="0.35"/>
    <row r="558" ht="18.5" x14ac:dyDescent="0.35"/>
    <row r="559" ht="18.5" x14ac:dyDescent="0.35"/>
    <row r="560" ht="18.5" x14ac:dyDescent="0.35"/>
    <row r="561" ht="18.5" x14ac:dyDescent="0.35"/>
    <row r="562" ht="18.5" x14ac:dyDescent="0.35"/>
    <row r="563" ht="18.5" x14ac:dyDescent="0.35"/>
    <row r="564" ht="18.5" x14ac:dyDescent="0.35"/>
    <row r="565" ht="18.5" x14ac:dyDescent="0.35"/>
    <row r="566" ht="18.5" x14ac:dyDescent="0.35"/>
    <row r="567" ht="18.5" x14ac:dyDescent="0.35"/>
    <row r="568" ht="18.5" x14ac:dyDescent="0.35"/>
    <row r="569" ht="18.5" x14ac:dyDescent="0.35"/>
    <row r="570" ht="18.5" x14ac:dyDescent="0.35"/>
    <row r="571" ht="18.5" x14ac:dyDescent="0.35"/>
    <row r="572" ht="18.5" x14ac:dyDescent="0.35"/>
    <row r="573" ht="18.5" x14ac:dyDescent="0.35"/>
    <row r="574" ht="18.5" x14ac:dyDescent="0.35"/>
    <row r="575" ht="18.5" x14ac:dyDescent="0.35"/>
    <row r="576" ht="18.5" x14ac:dyDescent="0.35"/>
    <row r="577" ht="18.5" x14ac:dyDescent="0.35"/>
    <row r="578" ht="18.5" x14ac:dyDescent="0.35"/>
    <row r="579" ht="18.5" x14ac:dyDescent="0.35"/>
    <row r="580" ht="18.5" x14ac:dyDescent="0.35"/>
    <row r="581" ht="18.5" x14ac:dyDescent="0.35"/>
    <row r="582" ht="18.5" x14ac:dyDescent="0.35"/>
    <row r="583" ht="18.5" x14ac:dyDescent="0.35"/>
    <row r="584" ht="18.5" x14ac:dyDescent="0.35"/>
    <row r="585" ht="18.5" x14ac:dyDescent="0.35"/>
    <row r="586" ht="18.5" x14ac:dyDescent="0.35"/>
    <row r="587" ht="18.5" x14ac:dyDescent="0.35"/>
    <row r="588" ht="18.5" x14ac:dyDescent="0.35"/>
    <row r="589" ht="18.5" x14ac:dyDescent="0.35"/>
    <row r="590" ht="18.5" x14ac:dyDescent="0.35"/>
    <row r="591" ht="18.5" x14ac:dyDescent="0.35"/>
    <row r="592" ht="18.5" x14ac:dyDescent="0.35"/>
    <row r="593" ht="18.5" x14ac:dyDescent="0.35"/>
    <row r="594" ht="18.5" x14ac:dyDescent="0.35"/>
    <row r="595" ht="18.5" x14ac:dyDescent="0.35"/>
    <row r="596" ht="18.5" x14ac:dyDescent="0.35"/>
    <row r="597" ht="18.5" x14ac:dyDescent="0.35"/>
    <row r="598" ht="18.5" x14ac:dyDescent="0.35"/>
    <row r="599" ht="18.5" x14ac:dyDescent="0.35"/>
    <row r="600" ht="18.5" x14ac:dyDescent="0.35"/>
    <row r="601" ht="18.5" x14ac:dyDescent="0.35"/>
    <row r="602" ht="18.5" x14ac:dyDescent="0.35"/>
    <row r="603" ht="18.5" x14ac:dyDescent="0.35"/>
    <row r="604" ht="18.5" x14ac:dyDescent="0.35"/>
    <row r="605" ht="18.5" x14ac:dyDescent="0.35"/>
    <row r="606" ht="18.5" x14ac:dyDescent="0.35"/>
    <row r="607" ht="18.5" x14ac:dyDescent="0.35"/>
    <row r="608" ht="18.5" x14ac:dyDescent="0.35"/>
    <row r="609" ht="18.5" x14ac:dyDescent="0.35"/>
    <row r="610" ht="18.5" x14ac:dyDescent="0.35"/>
    <row r="611" ht="18.5" x14ac:dyDescent="0.35"/>
    <row r="612" ht="18.5" x14ac:dyDescent="0.35"/>
    <row r="613" ht="18.5" x14ac:dyDescent="0.35"/>
    <row r="614" ht="18.5" x14ac:dyDescent="0.35"/>
    <row r="615" ht="18.5" x14ac:dyDescent="0.35"/>
    <row r="616" ht="18.5" x14ac:dyDescent="0.35"/>
    <row r="617" ht="18.5" x14ac:dyDescent="0.35"/>
    <row r="618" ht="18.5" x14ac:dyDescent="0.35"/>
    <row r="619" ht="18.5" x14ac:dyDescent="0.35"/>
    <row r="620" ht="18.5" x14ac:dyDescent="0.35"/>
    <row r="621" ht="18.5" x14ac:dyDescent="0.35"/>
    <row r="622" ht="18.5" x14ac:dyDescent="0.35"/>
    <row r="623" ht="18.5" x14ac:dyDescent="0.35"/>
    <row r="624" ht="18.5" x14ac:dyDescent="0.35"/>
    <row r="625" ht="18.5" x14ac:dyDescent="0.35"/>
    <row r="626" ht="18.5" x14ac:dyDescent="0.35"/>
    <row r="627" ht="18.5" x14ac:dyDescent="0.35"/>
    <row r="628" ht="18.5" x14ac:dyDescent="0.35"/>
    <row r="629" ht="18.5" x14ac:dyDescent="0.35"/>
    <row r="630" ht="18.5" x14ac:dyDescent="0.35"/>
    <row r="631" ht="18.5" x14ac:dyDescent="0.35"/>
    <row r="632" ht="18.5" x14ac:dyDescent="0.35"/>
    <row r="633" ht="18.5" x14ac:dyDescent="0.35"/>
    <row r="634" ht="18.5" x14ac:dyDescent="0.35"/>
    <row r="635" ht="18.5" x14ac:dyDescent="0.35"/>
    <row r="636" ht="18.5" x14ac:dyDescent="0.35"/>
    <row r="637" ht="18.5" x14ac:dyDescent="0.35"/>
    <row r="638" ht="18.5" x14ac:dyDescent="0.35"/>
    <row r="639" ht="18.5" x14ac:dyDescent="0.35"/>
    <row r="640" ht="18.5" x14ac:dyDescent="0.35"/>
    <row r="641" ht="18.5" x14ac:dyDescent="0.35"/>
    <row r="642" ht="18.5" x14ac:dyDescent="0.35"/>
    <row r="643" ht="18.5" x14ac:dyDescent="0.35"/>
    <row r="644" ht="18.5" x14ac:dyDescent="0.35"/>
    <row r="645" ht="18.5" x14ac:dyDescent="0.35"/>
    <row r="646" ht="18.5" x14ac:dyDescent="0.35"/>
    <row r="647" ht="18.5" x14ac:dyDescent="0.35"/>
    <row r="648" ht="18.5" x14ac:dyDescent="0.35"/>
    <row r="649" ht="18.5" x14ac:dyDescent="0.35"/>
    <row r="650" ht="18.5" x14ac:dyDescent="0.35"/>
    <row r="651" ht="18.5" x14ac:dyDescent="0.35"/>
    <row r="652" ht="18.5" x14ac:dyDescent="0.35"/>
    <row r="653" ht="18.5" x14ac:dyDescent="0.35"/>
    <row r="654" ht="18.5" x14ac:dyDescent="0.35"/>
    <row r="655" ht="18.5" x14ac:dyDescent="0.35"/>
    <row r="656" ht="18.5" x14ac:dyDescent="0.35"/>
    <row r="657" ht="18.5" x14ac:dyDescent="0.35"/>
    <row r="658" ht="18.5" x14ac:dyDescent="0.35"/>
    <row r="659" ht="18.5" x14ac:dyDescent="0.35"/>
    <row r="660" ht="18.5" x14ac:dyDescent="0.35"/>
    <row r="661" ht="18.5" x14ac:dyDescent="0.35"/>
    <row r="662" ht="18.5" x14ac:dyDescent="0.35"/>
    <row r="663" ht="18.5" x14ac:dyDescent="0.35"/>
    <row r="664" ht="18.5" x14ac:dyDescent="0.35"/>
    <row r="665" ht="18.5" x14ac:dyDescent="0.35"/>
    <row r="666" ht="18.5" x14ac:dyDescent="0.35"/>
    <row r="667" ht="18.5" x14ac:dyDescent="0.35"/>
    <row r="668" ht="18.5" x14ac:dyDescent="0.35"/>
    <row r="669" ht="18.5" x14ac:dyDescent="0.35"/>
    <row r="670" ht="18.5" x14ac:dyDescent="0.35"/>
    <row r="671" ht="18.5" x14ac:dyDescent="0.35"/>
    <row r="672" ht="18.5" x14ac:dyDescent="0.35"/>
    <row r="673" ht="18.5" x14ac:dyDescent="0.35"/>
    <row r="674" ht="18.5" x14ac:dyDescent="0.35"/>
    <row r="675" ht="18.5" x14ac:dyDescent="0.35"/>
    <row r="676" ht="18.5" x14ac:dyDescent="0.35"/>
    <row r="677" ht="18.5" x14ac:dyDescent="0.35"/>
    <row r="678" ht="18.5" x14ac:dyDescent="0.35"/>
    <row r="679" ht="18.5" x14ac:dyDescent="0.35"/>
    <row r="680" ht="18.5" x14ac:dyDescent="0.35"/>
    <row r="681" ht="18.5" x14ac:dyDescent="0.35"/>
    <row r="682" ht="18.5" x14ac:dyDescent="0.35"/>
    <row r="683" ht="18.5" x14ac:dyDescent="0.35"/>
    <row r="684" ht="18.5" x14ac:dyDescent="0.35"/>
    <row r="685" ht="18.5" x14ac:dyDescent="0.35"/>
    <row r="686" ht="18.5" x14ac:dyDescent="0.35"/>
    <row r="687" ht="18.5" x14ac:dyDescent="0.35"/>
    <row r="688" ht="18.5" x14ac:dyDescent="0.35"/>
    <row r="689" ht="18.5" x14ac:dyDescent="0.35"/>
    <row r="690" ht="18.5" x14ac:dyDescent="0.35"/>
    <row r="691" ht="18.5" x14ac:dyDescent="0.35"/>
    <row r="692" ht="18.5" x14ac:dyDescent="0.35"/>
    <row r="693" ht="18.5" x14ac:dyDescent="0.35"/>
    <row r="694" ht="18.5" x14ac:dyDescent="0.35"/>
    <row r="695" ht="18.5" x14ac:dyDescent="0.35"/>
    <row r="696" ht="18.5" x14ac:dyDescent="0.35"/>
    <row r="697" ht="18.5" x14ac:dyDescent="0.35"/>
    <row r="698" ht="18.5" x14ac:dyDescent="0.35"/>
    <row r="699" ht="18.5" x14ac:dyDescent="0.35"/>
    <row r="700" ht="18.5" x14ac:dyDescent="0.35"/>
    <row r="701" ht="18.5" x14ac:dyDescent="0.35"/>
    <row r="702" ht="18.5" x14ac:dyDescent="0.35"/>
    <row r="703" ht="18.5" x14ac:dyDescent="0.35"/>
    <row r="704" ht="18.5" x14ac:dyDescent="0.35"/>
    <row r="705" ht="18.5" x14ac:dyDescent="0.35"/>
    <row r="706" ht="18.5" x14ac:dyDescent="0.35"/>
    <row r="707" ht="18.5" x14ac:dyDescent="0.35"/>
    <row r="708" ht="18.5" x14ac:dyDescent="0.35"/>
    <row r="709" ht="18.5" x14ac:dyDescent="0.35"/>
    <row r="710" ht="18.5" x14ac:dyDescent="0.35"/>
    <row r="711" ht="18.5" x14ac:dyDescent="0.35"/>
    <row r="712" ht="18.5" x14ac:dyDescent="0.35"/>
    <row r="713" ht="18.5" x14ac:dyDescent="0.35"/>
    <row r="714" ht="18.5" x14ac:dyDescent="0.35"/>
    <row r="715" ht="18.5" x14ac:dyDescent="0.35"/>
    <row r="716" ht="18.5" x14ac:dyDescent="0.35"/>
    <row r="717" ht="18.5" x14ac:dyDescent="0.35"/>
    <row r="718" ht="18.5" x14ac:dyDescent="0.35"/>
    <row r="719" ht="18.5" x14ac:dyDescent="0.35"/>
    <row r="720" ht="18.5" x14ac:dyDescent="0.35"/>
    <row r="721" ht="18.5" x14ac:dyDescent="0.35"/>
    <row r="722" ht="18.5" x14ac:dyDescent="0.35"/>
    <row r="723" ht="18.5" x14ac:dyDescent="0.35"/>
    <row r="724" ht="18.5" x14ac:dyDescent="0.35"/>
    <row r="725" ht="18.5" x14ac:dyDescent="0.35"/>
    <row r="726" ht="18.5" x14ac:dyDescent="0.35"/>
    <row r="727" ht="18.5" x14ac:dyDescent="0.35"/>
    <row r="728" ht="18.5" x14ac:dyDescent="0.35"/>
    <row r="729" ht="18.5" x14ac:dyDescent="0.35"/>
    <row r="730" ht="18.5" x14ac:dyDescent="0.35"/>
    <row r="731" ht="18.5" x14ac:dyDescent="0.35"/>
    <row r="732" ht="18.5" x14ac:dyDescent="0.35"/>
    <row r="733" ht="18.5" x14ac:dyDescent="0.35"/>
    <row r="734" ht="18.5" x14ac:dyDescent="0.35"/>
    <row r="735" ht="18.5" x14ac:dyDescent="0.35"/>
    <row r="736" ht="18.5" x14ac:dyDescent="0.35"/>
    <row r="737" ht="18.5" x14ac:dyDescent="0.35"/>
    <row r="738" ht="18.5" x14ac:dyDescent="0.35"/>
    <row r="739" ht="18.5" x14ac:dyDescent="0.35"/>
    <row r="740" ht="18.5" x14ac:dyDescent="0.35"/>
    <row r="741" ht="18.5" x14ac:dyDescent="0.35"/>
    <row r="742" ht="18.5" x14ac:dyDescent="0.35"/>
    <row r="743" ht="18.5" x14ac:dyDescent="0.35"/>
    <row r="744" ht="18.5" x14ac:dyDescent="0.35"/>
    <row r="745" ht="18.5" x14ac:dyDescent="0.35"/>
    <row r="746" ht="18.5" x14ac:dyDescent="0.35"/>
    <row r="747" ht="18.5" x14ac:dyDescent="0.35"/>
    <row r="748" ht="18.5" x14ac:dyDescent="0.35"/>
    <row r="749" ht="18.5" x14ac:dyDescent="0.35"/>
    <row r="750" ht="18.5" x14ac:dyDescent="0.35"/>
    <row r="751" ht="18.5" x14ac:dyDescent="0.35"/>
    <row r="752" ht="18.5" x14ac:dyDescent="0.35"/>
    <row r="753" ht="18.5" x14ac:dyDescent="0.35"/>
    <row r="754" ht="18.5" x14ac:dyDescent="0.35"/>
    <row r="755" ht="18.5" x14ac:dyDescent="0.35"/>
    <row r="756" ht="18.5" x14ac:dyDescent="0.35"/>
    <row r="757" ht="18.5" x14ac:dyDescent="0.35"/>
    <row r="758" ht="18.5" x14ac:dyDescent="0.35"/>
    <row r="759" ht="18.5" x14ac:dyDescent="0.35"/>
    <row r="760" ht="18.5" x14ac:dyDescent="0.35"/>
    <row r="761" ht="18.5" x14ac:dyDescent="0.35"/>
    <row r="762" ht="18.5" x14ac:dyDescent="0.35"/>
    <row r="763" ht="18.5" x14ac:dyDescent="0.35"/>
    <row r="764" ht="18.5" x14ac:dyDescent="0.35"/>
    <row r="765" ht="18.5" x14ac:dyDescent="0.35"/>
    <row r="766" ht="18.5" x14ac:dyDescent="0.35"/>
    <row r="767" ht="18.5" x14ac:dyDescent="0.35"/>
    <row r="768" ht="18.5" x14ac:dyDescent="0.35"/>
    <row r="769" ht="18.5" x14ac:dyDescent="0.35"/>
    <row r="770" ht="18.5" x14ac:dyDescent="0.35"/>
    <row r="771" ht="18.5" x14ac:dyDescent="0.35"/>
    <row r="772" ht="18.5" x14ac:dyDescent="0.35"/>
    <row r="773" ht="18.5" x14ac:dyDescent="0.35"/>
    <row r="774" ht="18.5" x14ac:dyDescent="0.35"/>
    <row r="775" ht="18.5" x14ac:dyDescent="0.35"/>
    <row r="776" ht="18.5" x14ac:dyDescent="0.35"/>
    <row r="777" ht="18.5" x14ac:dyDescent="0.35"/>
    <row r="778" ht="18.5" x14ac:dyDescent="0.35"/>
    <row r="779" ht="18.5" x14ac:dyDescent="0.35"/>
    <row r="780" ht="18.5" x14ac:dyDescent="0.35"/>
    <row r="781" ht="18.5" x14ac:dyDescent="0.35"/>
    <row r="782" ht="18.5" x14ac:dyDescent="0.35"/>
    <row r="783" ht="18.5" x14ac:dyDescent="0.35"/>
    <row r="784" ht="18.5" x14ac:dyDescent="0.35"/>
    <row r="785" ht="18.5" x14ac:dyDescent="0.35"/>
    <row r="786" ht="18.5" x14ac:dyDescent="0.35"/>
    <row r="787" ht="18.5" x14ac:dyDescent="0.35"/>
    <row r="788" ht="18.5" x14ac:dyDescent="0.35"/>
    <row r="789" ht="18.5" x14ac:dyDescent="0.35"/>
    <row r="790" ht="18.5" x14ac:dyDescent="0.35"/>
    <row r="791" ht="18.5" x14ac:dyDescent="0.35"/>
    <row r="792" ht="18.5" x14ac:dyDescent="0.35"/>
    <row r="793" ht="18.5" x14ac:dyDescent="0.35"/>
    <row r="794" ht="18.5" x14ac:dyDescent="0.35"/>
    <row r="795" ht="18.5" x14ac:dyDescent="0.35"/>
    <row r="796" ht="18.5" x14ac:dyDescent="0.35"/>
    <row r="797" ht="18.5" x14ac:dyDescent="0.35"/>
    <row r="798" ht="18.5" x14ac:dyDescent="0.35"/>
    <row r="799" ht="18.5" x14ac:dyDescent="0.35"/>
    <row r="800" ht="18.5" x14ac:dyDescent="0.35"/>
    <row r="801" ht="18.5" x14ac:dyDescent="0.35"/>
    <row r="802" ht="18.5" x14ac:dyDescent="0.35"/>
    <row r="803" ht="18.5" x14ac:dyDescent="0.35"/>
    <row r="804" ht="18.5" x14ac:dyDescent="0.35"/>
    <row r="805" ht="18.5" x14ac:dyDescent="0.35"/>
    <row r="806" ht="18.5" x14ac:dyDescent="0.35"/>
    <row r="807" ht="18.5" x14ac:dyDescent="0.35"/>
    <row r="808" ht="18.5" x14ac:dyDescent="0.35"/>
    <row r="809" ht="18.5" x14ac:dyDescent="0.35"/>
    <row r="810" ht="18.5" x14ac:dyDescent="0.35"/>
    <row r="811" ht="18.5" x14ac:dyDescent="0.35"/>
    <row r="812" ht="18.5" x14ac:dyDescent="0.35"/>
    <row r="813" ht="18.5" x14ac:dyDescent="0.35"/>
    <row r="814" ht="18.5" x14ac:dyDescent="0.35"/>
    <row r="815" ht="18.5" x14ac:dyDescent="0.35"/>
    <row r="816" ht="18.5" x14ac:dyDescent="0.35"/>
    <row r="817" ht="18.5" x14ac:dyDescent="0.35"/>
    <row r="818" ht="18.5" x14ac:dyDescent="0.35"/>
    <row r="819" ht="18.5" x14ac:dyDescent="0.35"/>
    <row r="820" ht="18.5" x14ac:dyDescent="0.35"/>
    <row r="821" ht="18.5" x14ac:dyDescent="0.35"/>
    <row r="822" ht="18.5" x14ac:dyDescent="0.35"/>
    <row r="823" ht="18.5" x14ac:dyDescent="0.35"/>
    <row r="824" ht="18.5" x14ac:dyDescent="0.35"/>
    <row r="825" ht="18.5" x14ac:dyDescent="0.35"/>
    <row r="826" ht="18.5" x14ac:dyDescent="0.35"/>
    <row r="827" ht="18.5" x14ac:dyDescent="0.35"/>
    <row r="828" ht="18.5" x14ac:dyDescent="0.35"/>
    <row r="829" ht="18.5" x14ac:dyDescent="0.35"/>
    <row r="830" ht="18.5" x14ac:dyDescent="0.35"/>
    <row r="831" ht="18.5" x14ac:dyDescent="0.35"/>
    <row r="832" ht="18.5" x14ac:dyDescent="0.35"/>
    <row r="833" ht="18.5" x14ac:dyDescent="0.35"/>
    <row r="834" ht="18.5" x14ac:dyDescent="0.35"/>
    <row r="835" ht="18.5" x14ac:dyDescent="0.35"/>
    <row r="836" ht="18.5" x14ac:dyDescent="0.35"/>
    <row r="837" ht="18.5" x14ac:dyDescent="0.35"/>
    <row r="838" ht="18.5" x14ac:dyDescent="0.35"/>
    <row r="839" ht="18.5" x14ac:dyDescent="0.35"/>
    <row r="840" ht="18.5" x14ac:dyDescent="0.35"/>
    <row r="841" ht="18.5" x14ac:dyDescent="0.35"/>
    <row r="842" ht="18.5" x14ac:dyDescent="0.35"/>
    <row r="843" ht="18.5" x14ac:dyDescent="0.35"/>
    <row r="844" ht="18.5" x14ac:dyDescent="0.35"/>
    <row r="845" ht="18.5" x14ac:dyDescent="0.35"/>
    <row r="846" ht="18.5" x14ac:dyDescent="0.35"/>
    <row r="847" ht="18.5" x14ac:dyDescent="0.35"/>
    <row r="848" ht="18.5" x14ac:dyDescent="0.35"/>
    <row r="849" ht="18.5" x14ac:dyDescent="0.35"/>
    <row r="850" ht="18.5" x14ac:dyDescent="0.35"/>
    <row r="851" ht="18.5" x14ac:dyDescent="0.35"/>
    <row r="852" ht="18.5" x14ac:dyDescent="0.35"/>
    <row r="853" ht="18.5" x14ac:dyDescent="0.35"/>
    <row r="854" ht="18.5" x14ac:dyDescent="0.35"/>
    <row r="855" ht="18.5" x14ac:dyDescent="0.35"/>
    <row r="856" ht="18.5" x14ac:dyDescent="0.35"/>
    <row r="857" ht="18.5" x14ac:dyDescent="0.35"/>
    <row r="858" ht="18.5" x14ac:dyDescent="0.35"/>
    <row r="859" ht="18.5" x14ac:dyDescent="0.35"/>
    <row r="860" ht="18.5" x14ac:dyDescent="0.35"/>
    <row r="861" ht="18.5" x14ac:dyDescent="0.35"/>
    <row r="862" ht="18.5" x14ac:dyDescent="0.35"/>
    <row r="863" ht="18.5" x14ac:dyDescent="0.35"/>
    <row r="864" ht="18.5" x14ac:dyDescent="0.35"/>
    <row r="865" ht="18.5" x14ac:dyDescent="0.35"/>
    <row r="866" ht="18.5" x14ac:dyDescent="0.35"/>
    <row r="867" ht="18.5" x14ac:dyDescent="0.35"/>
    <row r="868" ht="18.5" x14ac:dyDescent="0.35"/>
    <row r="869" ht="18.5" x14ac:dyDescent="0.35"/>
    <row r="870" ht="18.5" x14ac:dyDescent="0.35"/>
    <row r="871" ht="18.5" x14ac:dyDescent="0.35"/>
    <row r="872" ht="18.5" x14ac:dyDescent="0.35"/>
    <row r="873" ht="18.5" x14ac:dyDescent="0.35"/>
    <row r="874" ht="18.5" x14ac:dyDescent="0.35"/>
    <row r="875" ht="18.5" x14ac:dyDescent="0.35"/>
    <row r="876" ht="18.5" x14ac:dyDescent="0.35"/>
    <row r="877" ht="18.5" x14ac:dyDescent="0.35"/>
    <row r="878" ht="18.5" x14ac:dyDescent="0.35"/>
    <row r="879" ht="18.5" x14ac:dyDescent="0.35"/>
    <row r="880" ht="18.5" x14ac:dyDescent="0.35"/>
    <row r="881" ht="18.5" x14ac:dyDescent="0.35"/>
    <row r="882" ht="18.5" x14ac:dyDescent="0.35"/>
    <row r="883" ht="18.5" x14ac:dyDescent="0.35"/>
    <row r="884" ht="18.5" x14ac:dyDescent="0.35"/>
    <row r="885" ht="18.5" x14ac:dyDescent="0.35"/>
    <row r="886" ht="18.5" x14ac:dyDescent="0.35"/>
    <row r="887" ht="18.5" x14ac:dyDescent="0.35"/>
    <row r="888" ht="18.5" x14ac:dyDescent="0.35"/>
    <row r="889" ht="18.5" x14ac:dyDescent="0.35"/>
    <row r="890" ht="18.5" x14ac:dyDescent="0.35"/>
    <row r="891" ht="18.5" x14ac:dyDescent="0.35"/>
    <row r="892" ht="18.5" x14ac:dyDescent="0.35"/>
    <row r="893" ht="18.5" x14ac:dyDescent="0.35"/>
    <row r="894" ht="18.5" x14ac:dyDescent="0.35"/>
    <row r="895" ht="18.5" x14ac:dyDescent="0.35"/>
    <row r="896" ht="18.5" x14ac:dyDescent="0.35"/>
    <row r="897" ht="18.5" x14ac:dyDescent="0.35"/>
    <row r="898" ht="18.5" x14ac:dyDescent="0.35"/>
    <row r="899" ht="18.5" x14ac:dyDescent="0.35"/>
    <row r="900" ht="18.5" x14ac:dyDescent="0.35"/>
    <row r="901" ht="18.5" x14ac:dyDescent="0.35"/>
    <row r="902" ht="18.5" x14ac:dyDescent="0.35"/>
    <row r="903" ht="18.5" x14ac:dyDescent="0.35"/>
    <row r="904" ht="18.5" x14ac:dyDescent="0.35"/>
    <row r="905" ht="18.5" x14ac:dyDescent="0.35"/>
    <row r="906" ht="18.5" x14ac:dyDescent="0.35"/>
    <row r="907" ht="18.5" x14ac:dyDescent="0.35"/>
    <row r="908" ht="18.5" x14ac:dyDescent="0.35"/>
    <row r="909" ht="18.5" x14ac:dyDescent="0.35"/>
    <row r="910" ht="18.5" x14ac:dyDescent="0.35"/>
    <row r="911" ht="18.5" x14ac:dyDescent="0.35"/>
    <row r="912" ht="18.5" x14ac:dyDescent="0.35"/>
    <row r="913" ht="18.5" x14ac:dyDescent="0.35"/>
    <row r="914" ht="18.5" x14ac:dyDescent="0.35"/>
    <row r="915" ht="18.5" x14ac:dyDescent="0.35"/>
    <row r="916" ht="18.5" x14ac:dyDescent="0.35"/>
    <row r="917" ht="18.5" x14ac:dyDescent="0.35"/>
    <row r="918" ht="18.5" x14ac:dyDescent="0.35"/>
    <row r="919" ht="18.5" x14ac:dyDescent="0.35"/>
    <row r="920" ht="18.5" x14ac:dyDescent="0.35"/>
    <row r="921" ht="18.5" x14ac:dyDescent="0.35"/>
    <row r="922" ht="18.5" x14ac:dyDescent="0.35"/>
    <row r="923" ht="18.5" x14ac:dyDescent="0.35"/>
    <row r="924" ht="18.5" x14ac:dyDescent="0.35"/>
    <row r="925" ht="18.5" x14ac:dyDescent="0.35"/>
    <row r="926" ht="18.5" x14ac:dyDescent="0.35"/>
    <row r="927" ht="18.5" x14ac:dyDescent="0.35"/>
    <row r="928" ht="18.5" x14ac:dyDescent="0.35"/>
    <row r="929" ht="18.5" x14ac:dyDescent="0.35"/>
    <row r="930" ht="18.5" x14ac:dyDescent="0.35"/>
    <row r="931" ht="18.5" x14ac:dyDescent="0.35"/>
    <row r="932" ht="18.5" x14ac:dyDescent="0.35"/>
    <row r="933" ht="18.5" x14ac:dyDescent="0.35"/>
    <row r="934" ht="18.5" x14ac:dyDescent="0.35"/>
    <row r="935" ht="18.5" x14ac:dyDescent="0.35"/>
    <row r="936" ht="18.5" x14ac:dyDescent="0.35"/>
    <row r="937" ht="18.5" x14ac:dyDescent="0.35"/>
    <row r="938" ht="18.5" x14ac:dyDescent="0.35"/>
    <row r="939" ht="18.5" x14ac:dyDescent="0.35"/>
    <row r="940" ht="18.5" x14ac:dyDescent="0.35"/>
    <row r="941" ht="18.5" x14ac:dyDescent="0.35"/>
    <row r="942" ht="18.5" x14ac:dyDescent="0.35"/>
    <row r="943" ht="18.5" x14ac:dyDescent="0.35"/>
    <row r="944" ht="18.5" x14ac:dyDescent="0.35"/>
    <row r="945" ht="18.5" x14ac:dyDescent="0.35"/>
    <row r="946" ht="18.5" x14ac:dyDescent="0.35"/>
    <row r="947" ht="18.5" x14ac:dyDescent="0.35"/>
    <row r="948" ht="18.5" x14ac:dyDescent="0.35"/>
    <row r="949" ht="18.5" x14ac:dyDescent="0.35"/>
    <row r="950" ht="18.5" x14ac:dyDescent="0.35"/>
    <row r="951" ht="18.5" x14ac:dyDescent="0.35"/>
    <row r="952" ht="18.5" x14ac:dyDescent="0.35"/>
    <row r="953" ht="18.5" x14ac:dyDescent="0.35"/>
    <row r="954" ht="18.5" x14ac:dyDescent="0.35"/>
    <row r="955" ht="18.5" x14ac:dyDescent="0.35"/>
    <row r="956" ht="18.5" x14ac:dyDescent="0.35"/>
    <row r="957" ht="18.5" x14ac:dyDescent="0.35"/>
    <row r="958" ht="18.5" x14ac:dyDescent="0.35"/>
    <row r="959" ht="18.5" x14ac:dyDescent="0.35"/>
    <row r="960" ht="18.5" x14ac:dyDescent="0.35"/>
    <row r="961" ht="18.5" x14ac:dyDescent="0.35"/>
    <row r="962" ht="18.5" x14ac:dyDescent="0.35"/>
    <row r="963" ht="18.5" x14ac:dyDescent="0.35"/>
    <row r="964" ht="18.5" x14ac:dyDescent="0.35"/>
    <row r="965" ht="18.5" x14ac:dyDescent="0.35"/>
    <row r="966" ht="18.5" x14ac:dyDescent="0.35"/>
    <row r="967" ht="18.5" x14ac:dyDescent="0.35"/>
    <row r="968" ht="18.5" x14ac:dyDescent="0.35"/>
    <row r="969" ht="18.5" x14ac:dyDescent="0.35"/>
    <row r="970" ht="18.5" x14ac:dyDescent="0.35"/>
    <row r="971" ht="18.5" x14ac:dyDescent="0.35"/>
    <row r="972" ht="18.5" x14ac:dyDescent="0.35"/>
    <row r="973" ht="18.5" x14ac:dyDescent="0.35"/>
    <row r="974" ht="18.5" x14ac:dyDescent="0.35"/>
    <row r="975" ht="18.5" x14ac:dyDescent="0.35"/>
    <row r="976" ht="18.5" x14ac:dyDescent="0.35"/>
    <row r="977" ht="18.5" x14ac:dyDescent="0.35"/>
    <row r="978" ht="18.5" x14ac:dyDescent="0.35"/>
    <row r="979" ht="18.5" x14ac:dyDescent="0.35"/>
    <row r="980" ht="18.5" x14ac:dyDescent="0.35"/>
    <row r="981" ht="18.5" x14ac:dyDescent="0.35"/>
    <row r="982" ht="18.5" x14ac:dyDescent="0.35"/>
    <row r="983" ht="18.5" x14ac:dyDescent="0.35"/>
    <row r="984" ht="18.5" x14ac:dyDescent="0.35"/>
    <row r="985" ht="18.5" x14ac:dyDescent="0.35"/>
    <row r="986" ht="18.5" x14ac:dyDescent="0.35"/>
    <row r="987" ht="18.5" x14ac:dyDescent="0.35"/>
    <row r="988" ht="18.5" x14ac:dyDescent="0.35"/>
    <row r="989" ht="18.5" x14ac:dyDescent="0.35"/>
    <row r="990" ht="18.5" x14ac:dyDescent="0.35"/>
    <row r="991" ht="18.5" x14ac:dyDescent="0.35"/>
    <row r="992" ht="18.5" x14ac:dyDescent="0.35"/>
    <row r="993" ht="18.5" x14ac:dyDescent="0.35"/>
    <row r="994" ht="18.5" x14ac:dyDescent="0.35"/>
    <row r="995" ht="18.5" x14ac:dyDescent="0.35"/>
    <row r="996" ht="18.5" x14ac:dyDescent="0.35"/>
    <row r="997" ht="18.5" x14ac:dyDescent="0.35"/>
  </sheetData>
  <mergeCells count="13">
    <mergeCell ref="A2:A3"/>
    <mergeCell ref="J2:K2"/>
    <mergeCell ref="L2:M2"/>
    <mergeCell ref="N2:O2"/>
    <mergeCell ref="A1:O1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98"/>
  <sheetViews>
    <sheetView tabSelected="1" topLeftCell="D1" workbookViewId="0">
      <selection activeCell="F8" sqref="F8"/>
    </sheetView>
  </sheetViews>
  <sheetFormatPr defaultColWidth="8.81640625" defaultRowHeight="15" customHeight="1" x14ac:dyDescent="0.35"/>
  <cols>
    <col min="1" max="1" width="27.54296875" style="18" bestFit="1" customWidth="1"/>
    <col min="2" max="2" width="7.453125" style="18" customWidth="1"/>
    <col min="3" max="3" width="7" style="18" customWidth="1"/>
    <col min="4" max="11" width="17.453125" style="18" customWidth="1"/>
    <col min="12" max="16384" width="8.81640625" style="18"/>
  </cols>
  <sheetData>
    <row r="1" spans="1:11" ht="38.25" customHeight="1" x14ac:dyDescent="0.35">
      <c r="A1" s="191" t="s">
        <v>281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3" x14ac:dyDescent="0.35">
      <c r="A2" s="16"/>
      <c r="B2" s="17">
        <v>2023</v>
      </c>
      <c r="C2" s="17">
        <v>2024</v>
      </c>
      <c r="D2" s="17">
        <v>2025</v>
      </c>
      <c r="E2" s="17">
        <v>2026</v>
      </c>
      <c r="F2" s="17">
        <v>2027</v>
      </c>
      <c r="G2" s="17">
        <v>2028</v>
      </c>
      <c r="H2" s="17">
        <v>2029</v>
      </c>
      <c r="I2" s="17">
        <v>2030</v>
      </c>
      <c r="J2" s="17">
        <v>2031</v>
      </c>
      <c r="K2" s="17" t="s">
        <v>187</v>
      </c>
    </row>
    <row r="3" spans="1:11" ht="20.5" customHeight="1" x14ac:dyDescent="0.35">
      <c r="A3" s="19" t="s">
        <v>188</v>
      </c>
      <c r="B3" s="20">
        <v>0</v>
      </c>
      <c r="C3" s="20">
        <v>0</v>
      </c>
      <c r="D3" s="102">
        <v>915000</v>
      </c>
      <c r="E3" s="102">
        <v>10885000</v>
      </c>
      <c r="F3" s="102">
        <v>48870000</v>
      </c>
      <c r="G3" s="102">
        <v>64550000</v>
      </c>
      <c r="H3" s="102">
        <v>73144020.25</v>
      </c>
      <c r="I3" s="102">
        <v>67473367.079999998</v>
      </c>
      <c r="J3" s="102">
        <v>27609346.82</v>
      </c>
      <c r="K3" s="20">
        <f>SUM(B3:J3)</f>
        <v>293446734.14999998</v>
      </c>
    </row>
    <row r="4" spans="1:11" ht="13" x14ac:dyDescent="0.35"/>
    <row r="5" spans="1:11" ht="13" x14ac:dyDescent="0.35"/>
    <row r="6" spans="1:11" ht="13" x14ac:dyDescent="0.35"/>
    <row r="7" spans="1:11" ht="13" x14ac:dyDescent="0.35">
      <c r="D7" s="163"/>
      <c r="E7" s="163"/>
      <c r="F7" s="163"/>
      <c r="G7" s="163"/>
      <c r="H7" s="163"/>
      <c r="I7" s="163"/>
      <c r="J7" s="163"/>
      <c r="K7" s="163"/>
    </row>
    <row r="8" spans="1:11" ht="13" x14ac:dyDescent="0.35"/>
    <row r="9" spans="1:11" ht="13" x14ac:dyDescent="0.35"/>
    <row r="10" spans="1:11" ht="13" x14ac:dyDescent="0.35"/>
    <row r="11" spans="1:11" ht="13" x14ac:dyDescent="0.35"/>
    <row r="12" spans="1:11" ht="13" x14ac:dyDescent="0.35"/>
    <row r="13" spans="1:11" ht="13" x14ac:dyDescent="0.35"/>
    <row r="14" spans="1:11" ht="13" x14ac:dyDescent="0.35"/>
    <row r="15" spans="1:11" ht="13" x14ac:dyDescent="0.35"/>
    <row r="16" spans="1:11" ht="13" x14ac:dyDescent="0.35"/>
    <row r="17" ht="13" x14ac:dyDescent="0.35"/>
    <row r="18" ht="13" x14ac:dyDescent="0.35"/>
    <row r="19" ht="13" x14ac:dyDescent="0.35"/>
    <row r="20" ht="13" x14ac:dyDescent="0.35"/>
    <row r="21" ht="13" x14ac:dyDescent="0.35"/>
    <row r="22" ht="13" x14ac:dyDescent="0.35"/>
    <row r="23" ht="13" x14ac:dyDescent="0.35"/>
    <row r="24" ht="13" x14ac:dyDescent="0.35"/>
    <row r="25" ht="13" x14ac:dyDescent="0.35"/>
    <row r="26" ht="13" x14ac:dyDescent="0.35"/>
    <row r="27" ht="13" x14ac:dyDescent="0.35"/>
    <row r="28" ht="13" x14ac:dyDescent="0.35"/>
    <row r="29" ht="13" x14ac:dyDescent="0.35"/>
    <row r="30" ht="13" x14ac:dyDescent="0.35"/>
    <row r="31" ht="13" x14ac:dyDescent="0.35"/>
    <row r="32" ht="13" x14ac:dyDescent="0.35"/>
    <row r="33" ht="13" x14ac:dyDescent="0.35"/>
    <row r="34" ht="13" x14ac:dyDescent="0.35"/>
    <row r="35" ht="13" x14ac:dyDescent="0.35"/>
    <row r="36" ht="13" x14ac:dyDescent="0.35"/>
    <row r="37" ht="13" x14ac:dyDescent="0.35"/>
    <row r="38" ht="13" x14ac:dyDescent="0.35"/>
    <row r="39" ht="13" x14ac:dyDescent="0.35"/>
    <row r="40" ht="13" x14ac:dyDescent="0.35"/>
    <row r="41" ht="13" x14ac:dyDescent="0.35"/>
    <row r="42" ht="13" x14ac:dyDescent="0.35"/>
    <row r="43" ht="13" x14ac:dyDescent="0.35"/>
    <row r="44" ht="13" x14ac:dyDescent="0.35"/>
    <row r="45" ht="13" x14ac:dyDescent="0.35"/>
    <row r="46" ht="13" x14ac:dyDescent="0.35"/>
    <row r="47" ht="13" x14ac:dyDescent="0.35"/>
    <row r="48" ht="13" x14ac:dyDescent="0.35"/>
    <row r="49" ht="13" x14ac:dyDescent="0.35"/>
    <row r="50" ht="13" x14ac:dyDescent="0.35"/>
    <row r="51" ht="13" x14ac:dyDescent="0.35"/>
    <row r="52" ht="13" x14ac:dyDescent="0.35"/>
    <row r="53" ht="13" x14ac:dyDescent="0.35"/>
    <row r="54" ht="13" x14ac:dyDescent="0.35"/>
    <row r="55" ht="13" x14ac:dyDescent="0.35"/>
    <row r="56" ht="13" x14ac:dyDescent="0.35"/>
    <row r="57" ht="13" x14ac:dyDescent="0.35"/>
    <row r="58" ht="13" x14ac:dyDescent="0.35"/>
    <row r="59" ht="13" x14ac:dyDescent="0.35"/>
    <row r="60" ht="13" x14ac:dyDescent="0.35"/>
    <row r="61" ht="13" x14ac:dyDescent="0.35"/>
    <row r="62" ht="13" x14ac:dyDescent="0.35"/>
    <row r="63" ht="13" x14ac:dyDescent="0.35"/>
    <row r="64" ht="13" x14ac:dyDescent="0.35"/>
    <row r="65" ht="13" x14ac:dyDescent="0.35"/>
    <row r="66" ht="13" x14ac:dyDescent="0.35"/>
    <row r="67" ht="13" x14ac:dyDescent="0.35"/>
    <row r="68" ht="13" x14ac:dyDescent="0.35"/>
    <row r="69" ht="13" x14ac:dyDescent="0.35"/>
    <row r="70" ht="13" x14ac:dyDescent="0.35"/>
    <row r="71" ht="13" x14ac:dyDescent="0.35"/>
    <row r="72" ht="13" x14ac:dyDescent="0.35"/>
    <row r="73" ht="13" x14ac:dyDescent="0.35"/>
    <row r="74" ht="13" x14ac:dyDescent="0.35"/>
    <row r="75" ht="13" x14ac:dyDescent="0.35"/>
    <row r="76" ht="13" x14ac:dyDescent="0.35"/>
    <row r="77" ht="13" x14ac:dyDescent="0.35"/>
    <row r="78" ht="13" x14ac:dyDescent="0.35"/>
    <row r="79" ht="13" x14ac:dyDescent="0.35"/>
    <row r="80" ht="13" x14ac:dyDescent="0.35"/>
    <row r="81" ht="13" x14ac:dyDescent="0.35"/>
    <row r="82" ht="13" x14ac:dyDescent="0.35"/>
    <row r="83" ht="13" x14ac:dyDescent="0.35"/>
    <row r="84" ht="13" x14ac:dyDescent="0.35"/>
    <row r="85" ht="13" x14ac:dyDescent="0.35"/>
    <row r="86" ht="13" x14ac:dyDescent="0.35"/>
    <row r="87" ht="13" x14ac:dyDescent="0.35"/>
    <row r="88" ht="13" x14ac:dyDescent="0.35"/>
    <row r="89" ht="13" x14ac:dyDescent="0.35"/>
    <row r="90" ht="13" x14ac:dyDescent="0.35"/>
    <row r="91" ht="13" x14ac:dyDescent="0.35"/>
    <row r="92" ht="13" x14ac:dyDescent="0.35"/>
    <row r="93" ht="13" x14ac:dyDescent="0.35"/>
    <row r="94" ht="13" x14ac:dyDescent="0.35"/>
    <row r="95" ht="13" x14ac:dyDescent="0.35"/>
    <row r="96" ht="13" x14ac:dyDescent="0.35"/>
    <row r="97" ht="13" x14ac:dyDescent="0.35"/>
    <row r="98" ht="13" x14ac:dyDescent="0.35"/>
    <row r="99" ht="13" x14ac:dyDescent="0.35"/>
    <row r="100" ht="13" x14ac:dyDescent="0.35"/>
    <row r="101" ht="13" x14ac:dyDescent="0.35"/>
    <row r="102" ht="13" x14ac:dyDescent="0.35"/>
    <row r="103" ht="13" x14ac:dyDescent="0.35"/>
    <row r="104" ht="13" x14ac:dyDescent="0.35"/>
    <row r="105" ht="13" x14ac:dyDescent="0.35"/>
    <row r="106" ht="13" x14ac:dyDescent="0.35"/>
    <row r="107" ht="13" x14ac:dyDescent="0.35"/>
    <row r="108" ht="13" x14ac:dyDescent="0.35"/>
    <row r="109" ht="13" x14ac:dyDescent="0.35"/>
    <row r="110" ht="13" x14ac:dyDescent="0.35"/>
    <row r="111" ht="13" x14ac:dyDescent="0.35"/>
    <row r="112" ht="13" x14ac:dyDescent="0.35"/>
    <row r="113" ht="13" x14ac:dyDescent="0.35"/>
    <row r="114" ht="13" x14ac:dyDescent="0.35"/>
    <row r="115" ht="13" x14ac:dyDescent="0.35"/>
    <row r="116" ht="13" x14ac:dyDescent="0.35"/>
    <row r="117" ht="13" x14ac:dyDescent="0.35"/>
    <row r="118" ht="13" x14ac:dyDescent="0.35"/>
    <row r="119" ht="13" x14ac:dyDescent="0.35"/>
    <row r="120" ht="13" x14ac:dyDescent="0.35"/>
    <row r="121" ht="13" x14ac:dyDescent="0.35"/>
    <row r="122" ht="13" x14ac:dyDescent="0.35"/>
    <row r="123" ht="13" x14ac:dyDescent="0.35"/>
    <row r="124" ht="13" x14ac:dyDescent="0.35"/>
    <row r="125" ht="13" x14ac:dyDescent="0.35"/>
    <row r="126" ht="13" x14ac:dyDescent="0.35"/>
    <row r="127" ht="13" x14ac:dyDescent="0.35"/>
    <row r="128" ht="13" x14ac:dyDescent="0.35"/>
    <row r="129" ht="13" x14ac:dyDescent="0.35"/>
    <row r="130" ht="13" x14ac:dyDescent="0.35"/>
    <row r="131" ht="13" x14ac:dyDescent="0.35"/>
    <row r="132" ht="13" x14ac:dyDescent="0.35"/>
    <row r="133" ht="13" x14ac:dyDescent="0.35"/>
    <row r="134" ht="13" x14ac:dyDescent="0.35"/>
    <row r="135" ht="13" x14ac:dyDescent="0.35"/>
    <row r="136" ht="13" x14ac:dyDescent="0.35"/>
    <row r="137" ht="13" x14ac:dyDescent="0.35"/>
    <row r="138" ht="13" x14ac:dyDescent="0.35"/>
    <row r="139" ht="13" x14ac:dyDescent="0.35"/>
    <row r="140" ht="13" x14ac:dyDescent="0.35"/>
    <row r="141" ht="13" x14ac:dyDescent="0.35"/>
    <row r="142" ht="13" x14ac:dyDescent="0.35"/>
    <row r="143" ht="13" x14ac:dyDescent="0.35"/>
    <row r="144" ht="13" x14ac:dyDescent="0.35"/>
    <row r="145" ht="13" x14ac:dyDescent="0.35"/>
    <row r="146" ht="13" x14ac:dyDescent="0.35"/>
    <row r="147" ht="13" x14ac:dyDescent="0.35"/>
    <row r="148" ht="13" x14ac:dyDescent="0.35"/>
    <row r="149" ht="13" x14ac:dyDescent="0.35"/>
    <row r="150" ht="13" x14ac:dyDescent="0.35"/>
    <row r="151" ht="13" x14ac:dyDescent="0.35"/>
    <row r="152" ht="13" x14ac:dyDescent="0.35"/>
    <row r="153" ht="13" x14ac:dyDescent="0.35"/>
    <row r="154" ht="13" x14ac:dyDescent="0.35"/>
    <row r="155" ht="13" x14ac:dyDescent="0.35"/>
    <row r="156" ht="13" x14ac:dyDescent="0.35"/>
    <row r="157" ht="13" x14ac:dyDescent="0.35"/>
    <row r="158" ht="13" x14ac:dyDescent="0.35"/>
    <row r="159" ht="13" x14ac:dyDescent="0.35"/>
    <row r="160" ht="13" x14ac:dyDescent="0.35"/>
    <row r="161" ht="13" x14ac:dyDescent="0.35"/>
    <row r="162" ht="13" x14ac:dyDescent="0.35"/>
    <row r="163" ht="13" x14ac:dyDescent="0.35"/>
    <row r="164" ht="13" x14ac:dyDescent="0.35"/>
    <row r="165" ht="13" x14ac:dyDescent="0.35"/>
    <row r="166" ht="13" x14ac:dyDescent="0.35"/>
    <row r="167" ht="13" x14ac:dyDescent="0.35"/>
    <row r="168" ht="13" x14ac:dyDescent="0.35"/>
    <row r="169" ht="13" x14ac:dyDescent="0.35"/>
    <row r="170" ht="13" x14ac:dyDescent="0.35"/>
    <row r="171" ht="13" x14ac:dyDescent="0.35"/>
    <row r="172" ht="13" x14ac:dyDescent="0.35"/>
    <row r="173" ht="13" x14ac:dyDescent="0.35"/>
    <row r="174" ht="13" x14ac:dyDescent="0.35"/>
    <row r="175" ht="13" x14ac:dyDescent="0.35"/>
    <row r="176" ht="13" x14ac:dyDescent="0.35"/>
    <row r="177" ht="13" x14ac:dyDescent="0.35"/>
    <row r="178" ht="13" x14ac:dyDescent="0.35"/>
    <row r="179" ht="13" x14ac:dyDescent="0.35"/>
    <row r="180" ht="13" x14ac:dyDescent="0.35"/>
    <row r="181" ht="13" x14ac:dyDescent="0.35"/>
    <row r="182" ht="13" x14ac:dyDescent="0.35"/>
    <row r="183" ht="13" x14ac:dyDescent="0.35"/>
    <row r="184" ht="13" x14ac:dyDescent="0.35"/>
    <row r="185" ht="13" x14ac:dyDescent="0.35"/>
    <row r="186" ht="13" x14ac:dyDescent="0.35"/>
    <row r="187" ht="13" x14ac:dyDescent="0.35"/>
    <row r="188" ht="13" x14ac:dyDescent="0.35"/>
    <row r="189" ht="13" x14ac:dyDescent="0.35"/>
    <row r="190" ht="13" x14ac:dyDescent="0.35"/>
    <row r="191" ht="13" x14ac:dyDescent="0.35"/>
    <row r="192" ht="13" x14ac:dyDescent="0.35"/>
    <row r="193" ht="13" x14ac:dyDescent="0.35"/>
    <row r="194" ht="13" x14ac:dyDescent="0.35"/>
    <row r="195" ht="13" x14ac:dyDescent="0.35"/>
    <row r="196" ht="13" x14ac:dyDescent="0.35"/>
    <row r="197" ht="13" x14ac:dyDescent="0.35"/>
    <row r="198" ht="13" x14ac:dyDescent="0.35"/>
    <row r="199" ht="13" x14ac:dyDescent="0.35"/>
    <row r="200" ht="13" x14ac:dyDescent="0.35"/>
    <row r="201" ht="13" x14ac:dyDescent="0.35"/>
    <row r="202" ht="13" x14ac:dyDescent="0.35"/>
    <row r="203" ht="13" x14ac:dyDescent="0.35"/>
    <row r="204" ht="13" x14ac:dyDescent="0.35"/>
    <row r="205" ht="13" x14ac:dyDescent="0.35"/>
    <row r="206" ht="13" x14ac:dyDescent="0.35"/>
    <row r="207" ht="13" x14ac:dyDescent="0.35"/>
    <row r="208" ht="13" x14ac:dyDescent="0.35"/>
    <row r="209" ht="13" x14ac:dyDescent="0.35"/>
    <row r="210" ht="13" x14ac:dyDescent="0.35"/>
    <row r="211" ht="13" x14ac:dyDescent="0.35"/>
    <row r="212" ht="13" x14ac:dyDescent="0.35"/>
    <row r="213" ht="13" x14ac:dyDescent="0.35"/>
    <row r="214" ht="13" x14ac:dyDescent="0.35"/>
    <row r="215" ht="13" x14ac:dyDescent="0.35"/>
    <row r="216" ht="13" x14ac:dyDescent="0.35"/>
    <row r="217" ht="13" x14ac:dyDescent="0.35"/>
    <row r="218" ht="13" x14ac:dyDescent="0.35"/>
    <row r="219" ht="13" x14ac:dyDescent="0.35"/>
    <row r="220" ht="13" x14ac:dyDescent="0.35"/>
    <row r="221" ht="13" x14ac:dyDescent="0.35"/>
    <row r="222" ht="13" x14ac:dyDescent="0.35"/>
    <row r="223" ht="13" x14ac:dyDescent="0.35"/>
    <row r="224" ht="13" x14ac:dyDescent="0.35"/>
    <row r="225" ht="13" x14ac:dyDescent="0.35"/>
    <row r="226" ht="13" x14ac:dyDescent="0.35"/>
    <row r="227" ht="13" x14ac:dyDescent="0.35"/>
    <row r="228" ht="13" x14ac:dyDescent="0.35"/>
    <row r="229" ht="13" x14ac:dyDescent="0.35"/>
    <row r="230" ht="13" x14ac:dyDescent="0.35"/>
    <row r="231" ht="13" x14ac:dyDescent="0.35"/>
    <row r="232" ht="13" x14ac:dyDescent="0.35"/>
    <row r="233" ht="13" x14ac:dyDescent="0.35"/>
    <row r="234" ht="13" x14ac:dyDescent="0.35"/>
    <row r="235" ht="13" x14ac:dyDescent="0.35"/>
    <row r="236" ht="13" x14ac:dyDescent="0.35"/>
    <row r="237" ht="13" x14ac:dyDescent="0.35"/>
    <row r="238" ht="13" x14ac:dyDescent="0.35"/>
    <row r="239" ht="13" x14ac:dyDescent="0.35"/>
    <row r="240" ht="13" x14ac:dyDescent="0.35"/>
    <row r="241" ht="13" x14ac:dyDescent="0.35"/>
    <row r="242" ht="13" x14ac:dyDescent="0.35"/>
    <row r="243" ht="13" x14ac:dyDescent="0.35"/>
    <row r="244" ht="13" x14ac:dyDescent="0.35"/>
    <row r="245" ht="13" x14ac:dyDescent="0.35"/>
    <row r="246" ht="13" x14ac:dyDescent="0.35"/>
    <row r="247" ht="13" x14ac:dyDescent="0.35"/>
    <row r="248" ht="13" x14ac:dyDescent="0.35"/>
    <row r="249" ht="13" x14ac:dyDescent="0.35"/>
    <row r="250" ht="13" x14ac:dyDescent="0.35"/>
    <row r="251" ht="13" x14ac:dyDescent="0.35"/>
    <row r="252" ht="13" x14ac:dyDescent="0.35"/>
    <row r="253" ht="13" x14ac:dyDescent="0.35"/>
    <row r="254" ht="13" x14ac:dyDescent="0.35"/>
    <row r="255" ht="13" x14ac:dyDescent="0.35"/>
    <row r="256" ht="13" x14ac:dyDescent="0.35"/>
    <row r="257" ht="13" x14ac:dyDescent="0.35"/>
    <row r="258" ht="13" x14ac:dyDescent="0.35"/>
    <row r="259" ht="13" x14ac:dyDescent="0.35"/>
    <row r="260" ht="13" x14ac:dyDescent="0.35"/>
    <row r="261" ht="13" x14ac:dyDescent="0.35"/>
    <row r="262" ht="13" x14ac:dyDescent="0.35"/>
    <row r="263" ht="13" x14ac:dyDescent="0.35"/>
    <row r="264" ht="13" x14ac:dyDescent="0.35"/>
    <row r="265" ht="13" x14ac:dyDescent="0.35"/>
    <row r="266" ht="13" x14ac:dyDescent="0.35"/>
    <row r="267" ht="13" x14ac:dyDescent="0.35"/>
    <row r="268" ht="13" x14ac:dyDescent="0.35"/>
    <row r="269" ht="13" x14ac:dyDescent="0.35"/>
    <row r="270" ht="13" x14ac:dyDescent="0.35"/>
    <row r="271" ht="13" x14ac:dyDescent="0.35"/>
    <row r="272" ht="13" x14ac:dyDescent="0.35"/>
    <row r="273" ht="13" x14ac:dyDescent="0.35"/>
    <row r="274" ht="13" x14ac:dyDescent="0.35"/>
    <row r="275" ht="13" x14ac:dyDescent="0.35"/>
    <row r="276" ht="13" x14ac:dyDescent="0.35"/>
    <row r="277" ht="13" x14ac:dyDescent="0.35"/>
    <row r="278" ht="13" x14ac:dyDescent="0.35"/>
    <row r="279" ht="13" x14ac:dyDescent="0.35"/>
    <row r="280" ht="13" x14ac:dyDescent="0.35"/>
    <row r="281" ht="13" x14ac:dyDescent="0.35"/>
    <row r="282" ht="13" x14ac:dyDescent="0.35"/>
    <row r="283" ht="13" x14ac:dyDescent="0.35"/>
    <row r="284" ht="13" x14ac:dyDescent="0.35"/>
    <row r="285" ht="13" x14ac:dyDescent="0.35"/>
    <row r="286" ht="13" x14ac:dyDescent="0.35"/>
    <row r="287" ht="13" x14ac:dyDescent="0.35"/>
    <row r="288" ht="13" x14ac:dyDescent="0.35"/>
    <row r="289" ht="13" x14ac:dyDescent="0.35"/>
    <row r="290" ht="13" x14ac:dyDescent="0.35"/>
    <row r="291" ht="13" x14ac:dyDescent="0.35"/>
    <row r="292" ht="13" x14ac:dyDescent="0.35"/>
    <row r="293" ht="13" x14ac:dyDescent="0.35"/>
    <row r="294" ht="13" x14ac:dyDescent="0.35"/>
    <row r="295" ht="13" x14ac:dyDescent="0.35"/>
    <row r="296" ht="13" x14ac:dyDescent="0.35"/>
    <row r="297" ht="13" x14ac:dyDescent="0.35"/>
    <row r="298" ht="13" x14ac:dyDescent="0.35"/>
    <row r="299" ht="13" x14ac:dyDescent="0.35"/>
    <row r="300" ht="13" x14ac:dyDescent="0.35"/>
    <row r="301" ht="13" x14ac:dyDescent="0.35"/>
    <row r="302" ht="13" x14ac:dyDescent="0.35"/>
    <row r="303" ht="13" x14ac:dyDescent="0.35"/>
    <row r="304" ht="13" x14ac:dyDescent="0.35"/>
    <row r="305" ht="13" x14ac:dyDescent="0.35"/>
    <row r="306" ht="13" x14ac:dyDescent="0.35"/>
    <row r="307" ht="13" x14ac:dyDescent="0.35"/>
    <row r="308" ht="13" x14ac:dyDescent="0.35"/>
    <row r="309" ht="13" x14ac:dyDescent="0.35"/>
    <row r="310" ht="13" x14ac:dyDescent="0.35"/>
    <row r="311" ht="13" x14ac:dyDescent="0.35"/>
    <row r="312" ht="13" x14ac:dyDescent="0.35"/>
    <row r="313" ht="13" x14ac:dyDescent="0.35"/>
    <row r="314" ht="13" x14ac:dyDescent="0.35"/>
    <row r="315" ht="13" x14ac:dyDescent="0.35"/>
    <row r="316" ht="13" x14ac:dyDescent="0.35"/>
    <row r="317" ht="13" x14ac:dyDescent="0.35"/>
    <row r="318" ht="13" x14ac:dyDescent="0.35"/>
    <row r="319" ht="13" x14ac:dyDescent="0.35"/>
    <row r="320" ht="13" x14ac:dyDescent="0.35"/>
    <row r="321" ht="13" x14ac:dyDescent="0.35"/>
    <row r="322" ht="13" x14ac:dyDescent="0.35"/>
    <row r="323" ht="13" x14ac:dyDescent="0.35"/>
    <row r="324" ht="13" x14ac:dyDescent="0.35"/>
    <row r="325" ht="13" x14ac:dyDescent="0.35"/>
    <row r="326" ht="13" x14ac:dyDescent="0.35"/>
    <row r="327" ht="13" x14ac:dyDescent="0.35"/>
    <row r="328" ht="13" x14ac:dyDescent="0.35"/>
    <row r="329" ht="13" x14ac:dyDescent="0.35"/>
    <row r="330" ht="13" x14ac:dyDescent="0.35"/>
    <row r="331" ht="13" x14ac:dyDescent="0.35"/>
    <row r="332" ht="13" x14ac:dyDescent="0.35"/>
    <row r="333" ht="13" x14ac:dyDescent="0.35"/>
    <row r="334" ht="13" x14ac:dyDescent="0.35"/>
    <row r="335" ht="13" x14ac:dyDescent="0.35"/>
    <row r="336" ht="13" x14ac:dyDescent="0.35"/>
    <row r="337" ht="13" x14ac:dyDescent="0.35"/>
    <row r="338" ht="13" x14ac:dyDescent="0.35"/>
    <row r="339" ht="13" x14ac:dyDescent="0.35"/>
    <row r="340" ht="13" x14ac:dyDescent="0.35"/>
    <row r="341" ht="13" x14ac:dyDescent="0.35"/>
    <row r="342" ht="13" x14ac:dyDescent="0.35"/>
    <row r="343" ht="13" x14ac:dyDescent="0.35"/>
    <row r="344" ht="13" x14ac:dyDescent="0.35"/>
    <row r="345" ht="13" x14ac:dyDescent="0.35"/>
    <row r="346" ht="13" x14ac:dyDescent="0.35"/>
    <row r="347" ht="13" x14ac:dyDescent="0.35"/>
    <row r="348" ht="13" x14ac:dyDescent="0.35"/>
    <row r="349" ht="13" x14ac:dyDescent="0.35"/>
    <row r="350" ht="13" x14ac:dyDescent="0.35"/>
    <row r="351" ht="13" x14ac:dyDescent="0.35"/>
    <row r="352" ht="13" x14ac:dyDescent="0.35"/>
    <row r="353" ht="13" x14ac:dyDescent="0.35"/>
    <row r="354" ht="13" x14ac:dyDescent="0.35"/>
    <row r="355" ht="13" x14ac:dyDescent="0.35"/>
    <row r="356" ht="13" x14ac:dyDescent="0.35"/>
    <row r="357" ht="13" x14ac:dyDescent="0.35"/>
    <row r="358" ht="13" x14ac:dyDescent="0.35"/>
    <row r="359" ht="13" x14ac:dyDescent="0.35"/>
    <row r="360" ht="13" x14ac:dyDescent="0.35"/>
    <row r="361" ht="13" x14ac:dyDescent="0.35"/>
    <row r="362" ht="13" x14ac:dyDescent="0.35"/>
    <row r="363" ht="13" x14ac:dyDescent="0.35"/>
    <row r="364" ht="13" x14ac:dyDescent="0.35"/>
    <row r="365" ht="13" x14ac:dyDescent="0.35"/>
    <row r="366" ht="13" x14ac:dyDescent="0.35"/>
    <row r="367" ht="13" x14ac:dyDescent="0.35"/>
    <row r="368" ht="13" x14ac:dyDescent="0.35"/>
    <row r="369" ht="13" x14ac:dyDescent="0.35"/>
    <row r="370" ht="13" x14ac:dyDescent="0.35"/>
    <row r="371" ht="13" x14ac:dyDescent="0.35"/>
    <row r="372" ht="13" x14ac:dyDescent="0.35"/>
    <row r="373" ht="13" x14ac:dyDescent="0.35"/>
    <row r="374" ht="13" x14ac:dyDescent="0.35"/>
    <row r="375" ht="13" x14ac:dyDescent="0.35"/>
    <row r="376" ht="13" x14ac:dyDescent="0.35"/>
    <row r="377" ht="13" x14ac:dyDescent="0.35"/>
    <row r="378" ht="13" x14ac:dyDescent="0.35"/>
    <row r="379" ht="13" x14ac:dyDescent="0.35"/>
    <row r="380" ht="13" x14ac:dyDescent="0.35"/>
    <row r="381" ht="13" x14ac:dyDescent="0.35"/>
    <row r="382" ht="13" x14ac:dyDescent="0.35"/>
    <row r="383" ht="13" x14ac:dyDescent="0.35"/>
    <row r="384" ht="13" x14ac:dyDescent="0.35"/>
    <row r="385" ht="13" x14ac:dyDescent="0.35"/>
    <row r="386" ht="13" x14ac:dyDescent="0.35"/>
    <row r="387" ht="13" x14ac:dyDescent="0.35"/>
    <row r="388" ht="13" x14ac:dyDescent="0.35"/>
    <row r="389" ht="13" x14ac:dyDescent="0.35"/>
    <row r="390" ht="13" x14ac:dyDescent="0.35"/>
    <row r="391" ht="13" x14ac:dyDescent="0.35"/>
    <row r="392" ht="13" x14ac:dyDescent="0.35"/>
    <row r="393" ht="13" x14ac:dyDescent="0.35"/>
    <row r="394" ht="13" x14ac:dyDescent="0.35"/>
    <row r="395" ht="13" x14ac:dyDescent="0.35"/>
    <row r="396" ht="13" x14ac:dyDescent="0.35"/>
    <row r="397" ht="13" x14ac:dyDescent="0.35"/>
    <row r="398" ht="13" x14ac:dyDescent="0.35"/>
    <row r="399" ht="13" x14ac:dyDescent="0.35"/>
    <row r="400" ht="13" x14ac:dyDescent="0.35"/>
    <row r="401" ht="13" x14ac:dyDescent="0.35"/>
    <row r="402" ht="13" x14ac:dyDescent="0.35"/>
    <row r="403" ht="13" x14ac:dyDescent="0.35"/>
    <row r="404" ht="13" x14ac:dyDescent="0.35"/>
    <row r="405" ht="13" x14ac:dyDescent="0.35"/>
    <row r="406" ht="13" x14ac:dyDescent="0.35"/>
    <row r="407" ht="13" x14ac:dyDescent="0.35"/>
    <row r="408" ht="13" x14ac:dyDescent="0.35"/>
    <row r="409" ht="13" x14ac:dyDescent="0.35"/>
    <row r="410" ht="13" x14ac:dyDescent="0.35"/>
    <row r="411" ht="13" x14ac:dyDescent="0.35"/>
    <row r="412" ht="13" x14ac:dyDescent="0.35"/>
    <row r="413" ht="13" x14ac:dyDescent="0.35"/>
    <row r="414" ht="13" x14ac:dyDescent="0.35"/>
    <row r="415" ht="13" x14ac:dyDescent="0.35"/>
    <row r="416" ht="13" x14ac:dyDescent="0.35"/>
    <row r="417" ht="13" x14ac:dyDescent="0.35"/>
    <row r="418" ht="13" x14ac:dyDescent="0.35"/>
    <row r="419" ht="13" x14ac:dyDescent="0.35"/>
    <row r="420" ht="13" x14ac:dyDescent="0.35"/>
    <row r="421" ht="13" x14ac:dyDescent="0.35"/>
    <row r="422" ht="13" x14ac:dyDescent="0.35"/>
    <row r="423" ht="13" x14ac:dyDescent="0.35"/>
    <row r="424" ht="13" x14ac:dyDescent="0.35"/>
    <row r="425" ht="13" x14ac:dyDescent="0.35"/>
    <row r="426" ht="13" x14ac:dyDescent="0.35"/>
    <row r="427" ht="13" x14ac:dyDescent="0.35"/>
    <row r="428" ht="13" x14ac:dyDescent="0.35"/>
    <row r="429" ht="13" x14ac:dyDescent="0.35"/>
    <row r="430" ht="13" x14ac:dyDescent="0.35"/>
    <row r="431" ht="13" x14ac:dyDescent="0.35"/>
    <row r="432" ht="13" x14ac:dyDescent="0.35"/>
    <row r="433" ht="13" x14ac:dyDescent="0.35"/>
    <row r="434" ht="13" x14ac:dyDescent="0.35"/>
    <row r="435" ht="13" x14ac:dyDescent="0.35"/>
    <row r="436" ht="13" x14ac:dyDescent="0.35"/>
    <row r="437" ht="13" x14ac:dyDescent="0.35"/>
    <row r="438" ht="13" x14ac:dyDescent="0.35"/>
    <row r="439" ht="13" x14ac:dyDescent="0.35"/>
    <row r="440" ht="13" x14ac:dyDescent="0.35"/>
    <row r="441" ht="13" x14ac:dyDescent="0.35"/>
    <row r="442" ht="13" x14ac:dyDescent="0.35"/>
    <row r="443" ht="13" x14ac:dyDescent="0.35"/>
    <row r="444" ht="13" x14ac:dyDescent="0.35"/>
    <row r="445" ht="13" x14ac:dyDescent="0.35"/>
    <row r="446" ht="13" x14ac:dyDescent="0.35"/>
    <row r="447" ht="13" x14ac:dyDescent="0.35"/>
    <row r="448" ht="13" x14ac:dyDescent="0.35"/>
    <row r="449" ht="13" x14ac:dyDescent="0.35"/>
    <row r="450" ht="13" x14ac:dyDescent="0.35"/>
    <row r="451" ht="13" x14ac:dyDescent="0.35"/>
    <row r="452" ht="13" x14ac:dyDescent="0.35"/>
    <row r="453" ht="13" x14ac:dyDescent="0.35"/>
    <row r="454" ht="13" x14ac:dyDescent="0.35"/>
    <row r="455" ht="13" x14ac:dyDescent="0.35"/>
    <row r="456" ht="13" x14ac:dyDescent="0.35"/>
    <row r="457" ht="13" x14ac:dyDescent="0.35"/>
    <row r="458" ht="13" x14ac:dyDescent="0.35"/>
    <row r="459" ht="13" x14ac:dyDescent="0.35"/>
    <row r="460" ht="13" x14ac:dyDescent="0.35"/>
    <row r="461" ht="13" x14ac:dyDescent="0.35"/>
    <row r="462" ht="13" x14ac:dyDescent="0.35"/>
    <row r="463" ht="13" x14ac:dyDescent="0.35"/>
    <row r="464" ht="13" x14ac:dyDescent="0.35"/>
    <row r="465" ht="13" x14ac:dyDescent="0.35"/>
    <row r="466" ht="13" x14ac:dyDescent="0.35"/>
    <row r="467" ht="13" x14ac:dyDescent="0.35"/>
    <row r="468" ht="13" x14ac:dyDescent="0.35"/>
    <row r="469" ht="13" x14ac:dyDescent="0.35"/>
    <row r="470" ht="13" x14ac:dyDescent="0.35"/>
    <row r="471" ht="13" x14ac:dyDescent="0.35"/>
    <row r="472" ht="13" x14ac:dyDescent="0.35"/>
    <row r="473" ht="13" x14ac:dyDescent="0.35"/>
    <row r="474" ht="13" x14ac:dyDescent="0.35"/>
    <row r="475" ht="13" x14ac:dyDescent="0.35"/>
    <row r="476" ht="13" x14ac:dyDescent="0.35"/>
    <row r="477" ht="13" x14ac:dyDescent="0.35"/>
    <row r="478" ht="13" x14ac:dyDescent="0.35"/>
    <row r="479" ht="13" x14ac:dyDescent="0.35"/>
    <row r="480" ht="13" x14ac:dyDescent="0.35"/>
    <row r="481" ht="13" x14ac:dyDescent="0.35"/>
    <row r="482" ht="13" x14ac:dyDescent="0.35"/>
    <row r="483" ht="13" x14ac:dyDescent="0.35"/>
    <row r="484" ht="13" x14ac:dyDescent="0.35"/>
    <row r="485" ht="13" x14ac:dyDescent="0.35"/>
    <row r="486" ht="13" x14ac:dyDescent="0.35"/>
    <row r="487" ht="13" x14ac:dyDescent="0.35"/>
    <row r="488" ht="13" x14ac:dyDescent="0.35"/>
    <row r="489" ht="13" x14ac:dyDescent="0.35"/>
    <row r="490" ht="13" x14ac:dyDescent="0.35"/>
    <row r="491" ht="13" x14ac:dyDescent="0.35"/>
    <row r="492" ht="13" x14ac:dyDescent="0.35"/>
    <row r="493" ht="13" x14ac:dyDescent="0.35"/>
    <row r="494" ht="13" x14ac:dyDescent="0.35"/>
    <row r="495" ht="13" x14ac:dyDescent="0.35"/>
    <row r="496" ht="13" x14ac:dyDescent="0.35"/>
    <row r="497" ht="13" x14ac:dyDescent="0.35"/>
    <row r="498" ht="13" x14ac:dyDescent="0.35"/>
    <row r="499" ht="13" x14ac:dyDescent="0.35"/>
    <row r="500" ht="13" x14ac:dyDescent="0.35"/>
    <row r="501" ht="13" x14ac:dyDescent="0.35"/>
    <row r="502" ht="13" x14ac:dyDescent="0.35"/>
    <row r="503" ht="13" x14ac:dyDescent="0.35"/>
    <row r="504" ht="13" x14ac:dyDescent="0.35"/>
    <row r="505" ht="13" x14ac:dyDescent="0.35"/>
    <row r="506" ht="13" x14ac:dyDescent="0.35"/>
    <row r="507" ht="13" x14ac:dyDescent="0.35"/>
    <row r="508" ht="13" x14ac:dyDescent="0.35"/>
    <row r="509" ht="13" x14ac:dyDescent="0.35"/>
    <row r="510" ht="13" x14ac:dyDescent="0.35"/>
    <row r="511" ht="13" x14ac:dyDescent="0.35"/>
    <row r="512" ht="13" x14ac:dyDescent="0.35"/>
    <row r="513" ht="13" x14ac:dyDescent="0.35"/>
    <row r="514" ht="13" x14ac:dyDescent="0.35"/>
    <row r="515" ht="13" x14ac:dyDescent="0.35"/>
    <row r="516" ht="13" x14ac:dyDescent="0.35"/>
    <row r="517" ht="13" x14ac:dyDescent="0.35"/>
    <row r="518" ht="13" x14ac:dyDescent="0.35"/>
    <row r="519" ht="13" x14ac:dyDescent="0.35"/>
    <row r="520" ht="13" x14ac:dyDescent="0.35"/>
    <row r="521" ht="13" x14ac:dyDescent="0.35"/>
    <row r="522" ht="13" x14ac:dyDescent="0.35"/>
    <row r="523" ht="13" x14ac:dyDescent="0.35"/>
    <row r="524" ht="13" x14ac:dyDescent="0.35"/>
    <row r="525" ht="13" x14ac:dyDescent="0.35"/>
    <row r="526" ht="13" x14ac:dyDescent="0.35"/>
    <row r="527" ht="13" x14ac:dyDescent="0.35"/>
    <row r="528" ht="13" x14ac:dyDescent="0.35"/>
    <row r="529" ht="13" x14ac:dyDescent="0.35"/>
    <row r="530" ht="13" x14ac:dyDescent="0.35"/>
    <row r="531" ht="13" x14ac:dyDescent="0.35"/>
    <row r="532" ht="13" x14ac:dyDescent="0.35"/>
    <row r="533" ht="13" x14ac:dyDescent="0.35"/>
    <row r="534" ht="13" x14ac:dyDescent="0.35"/>
    <row r="535" ht="13" x14ac:dyDescent="0.35"/>
    <row r="536" ht="13" x14ac:dyDescent="0.35"/>
    <row r="537" ht="13" x14ac:dyDescent="0.35"/>
    <row r="538" ht="13" x14ac:dyDescent="0.35"/>
    <row r="539" ht="13" x14ac:dyDescent="0.35"/>
    <row r="540" ht="13" x14ac:dyDescent="0.35"/>
    <row r="541" ht="13" x14ac:dyDescent="0.35"/>
    <row r="542" ht="13" x14ac:dyDescent="0.35"/>
    <row r="543" ht="13" x14ac:dyDescent="0.35"/>
    <row r="544" ht="13" x14ac:dyDescent="0.35"/>
    <row r="545" ht="13" x14ac:dyDescent="0.35"/>
    <row r="546" ht="13" x14ac:dyDescent="0.35"/>
    <row r="547" ht="13" x14ac:dyDescent="0.35"/>
    <row r="548" ht="13" x14ac:dyDescent="0.35"/>
    <row r="549" ht="13" x14ac:dyDescent="0.35"/>
    <row r="550" ht="13" x14ac:dyDescent="0.35"/>
    <row r="551" ht="13" x14ac:dyDescent="0.35"/>
    <row r="552" ht="13" x14ac:dyDescent="0.35"/>
    <row r="553" ht="13" x14ac:dyDescent="0.35"/>
    <row r="554" ht="13" x14ac:dyDescent="0.35"/>
    <row r="555" ht="13" x14ac:dyDescent="0.35"/>
    <row r="556" ht="13" x14ac:dyDescent="0.35"/>
    <row r="557" ht="13" x14ac:dyDescent="0.35"/>
    <row r="558" ht="13" x14ac:dyDescent="0.35"/>
    <row r="559" ht="13" x14ac:dyDescent="0.35"/>
    <row r="560" ht="13" x14ac:dyDescent="0.35"/>
    <row r="561" ht="13" x14ac:dyDescent="0.35"/>
    <row r="562" ht="13" x14ac:dyDescent="0.35"/>
    <row r="563" ht="13" x14ac:dyDescent="0.35"/>
    <row r="564" ht="13" x14ac:dyDescent="0.35"/>
    <row r="565" ht="13" x14ac:dyDescent="0.35"/>
    <row r="566" ht="13" x14ac:dyDescent="0.35"/>
    <row r="567" ht="13" x14ac:dyDescent="0.35"/>
    <row r="568" ht="13" x14ac:dyDescent="0.35"/>
    <row r="569" ht="13" x14ac:dyDescent="0.35"/>
    <row r="570" ht="13" x14ac:dyDescent="0.35"/>
    <row r="571" ht="13" x14ac:dyDescent="0.35"/>
    <row r="572" ht="13" x14ac:dyDescent="0.35"/>
    <row r="573" ht="13" x14ac:dyDescent="0.35"/>
    <row r="574" ht="13" x14ac:dyDescent="0.35"/>
    <row r="575" ht="13" x14ac:dyDescent="0.35"/>
    <row r="576" ht="13" x14ac:dyDescent="0.35"/>
    <row r="577" ht="13" x14ac:dyDescent="0.35"/>
    <row r="578" ht="13" x14ac:dyDescent="0.35"/>
    <row r="579" ht="13" x14ac:dyDescent="0.35"/>
    <row r="580" ht="13" x14ac:dyDescent="0.35"/>
    <row r="581" ht="13" x14ac:dyDescent="0.35"/>
    <row r="582" ht="13" x14ac:dyDescent="0.35"/>
    <row r="583" ht="13" x14ac:dyDescent="0.35"/>
    <row r="584" ht="13" x14ac:dyDescent="0.35"/>
    <row r="585" ht="13" x14ac:dyDescent="0.35"/>
    <row r="586" ht="13" x14ac:dyDescent="0.35"/>
    <row r="587" ht="13" x14ac:dyDescent="0.35"/>
    <row r="588" ht="13" x14ac:dyDescent="0.35"/>
    <row r="589" ht="13" x14ac:dyDescent="0.35"/>
    <row r="590" ht="13" x14ac:dyDescent="0.35"/>
    <row r="591" ht="13" x14ac:dyDescent="0.35"/>
    <row r="592" ht="13" x14ac:dyDescent="0.35"/>
    <row r="593" ht="13" x14ac:dyDescent="0.35"/>
    <row r="594" ht="13" x14ac:dyDescent="0.35"/>
    <row r="595" ht="13" x14ac:dyDescent="0.35"/>
    <row r="596" ht="13" x14ac:dyDescent="0.35"/>
    <row r="597" ht="13" x14ac:dyDescent="0.35"/>
    <row r="598" ht="13" x14ac:dyDescent="0.35"/>
    <row r="599" ht="13" x14ac:dyDescent="0.35"/>
    <row r="600" ht="13" x14ac:dyDescent="0.35"/>
    <row r="601" ht="13" x14ac:dyDescent="0.35"/>
    <row r="602" ht="13" x14ac:dyDescent="0.35"/>
    <row r="603" ht="13" x14ac:dyDescent="0.35"/>
    <row r="604" ht="13" x14ac:dyDescent="0.35"/>
    <row r="605" ht="13" x14ac:dyDescent="0.35"/>
    <row r="606" ht="13" x14ac:dyDescent="0.35"/>
    <row r="607" ht="13" x14ac:dyDescent="0.35"/>
    <row r="608" ht="13" x14ac:dyDescent="0.35"/>
    <row r="609" ht="13" x14ac:dyDescent="0.35"/>
    <row r="610" ht="13" x14ac:dyDescent="0.35"/>
    <row r="611" ht="13" x14ac:dyDescent="0.35"/>
    <row r="612" ht="13" x14ac:dyDescent="0.35"/>
    <row r="613" ht="13" x14ac:dyDescent="0.35"/>
    <row r="614" ht="13" x14ac:dyDescent="0.35"/>
    <row r="615" ht="13" x14ac:dyDescent="0.35"/>
    <row r="616" ht="13" x14ac:dyDescent="0.35"/>
    <row r="617" ht="13" x14ac:dyDescent="0.35"/>
    <row r="618" ht="13" x14ac:dyDescent="0.35"/>
    <row r="619" ht="13" x14ac:dyDescent="0.35"/>
    <row r="620" ht="13" x14ac:dyDescent="0.35"/>
    <row r="621" ht="13" x14ac:dyDescent="0.35"/>
    <row r="622" ht="13" x14ac:dyDescent="0.35"/>
    <row r="623" ht="13" x14ac:dyDescent="0.35"/>
    <row r="624" ht="13" x14ac:dyDescent="0.35"/>
    <row r="625" ht="13" x14ac:dyDescent="0.35"/>
    <row r="626" ht="13" x14ac:dyDescent="0.35"/>
    <row r="627" ht="13" x14ac:dyDescent="0.35"/>
    <row r="628" ht="13" x14ac:dyDescent="0.35"/>
    <row r="629" ht="13" x14ac:dyDescent="0.35"/>
    <row r="630" ht="13" x14ac:dyDescent="0.35"/>
    <row r="631" ht="13" x14ac:dyDescent="0.35"/>
    <row r="632" ht="13" x14ac:dyDescent="0.35"/>
    <row r="633" ht="13" x14ac:dyDescent="0.35"/>
    <row r="634" ht="13" x14ac:dyDescent="0.35"/>
    <row r="635" ht="13" x14ac:dyDescent="0.35"/>
    <row r="636" ht="13" x14ac:dyDescent="0.35"/>
    <row r="637" ht="13" x14ac:dyDescent="0.35"/>
    <row r="638" ht="13" x14ac:dyDescent="0.35"/>
    <row r="639" ht="13" x14ac:dyDescent="0.35"/>
    <row r="640" ht="13" x14ac:dyDescent="0.35"/>
    <row r="641" ht="13" x14ac:dyDescent="0.35"/>
    <row r="642" ht="13" x14ac:dyDescent="0.35"/>
    <row r="643" ht="13" x14ac:dyDescent="0.35"/>
    <row r="644" ht="13" x14ac:dyDescent="0.35"/>
    <row r="645" ht="13" x14ac:dyDescent="0.35"/>
    <row r="646" ht="13" x14ac:dyDescent="0.35"/>
    <row r="647" ht="13" x14ac:dyDescent="0.35"/>
    <row r="648" ht="13" x14ac:dyDescent="0.35"/>
    <row r="649" ht="13" x14ac:dyDescent="0.35"/>
    <row r="650" ht="13" x14ac:dyDescent="0.35"/>
    <row r="651" ht="13" x14ac:dyDescent="0.35"/>
    <row r="652" ht="13" x14ac:dyDescent="0.35"/>
    <row r="653" ht="13" x14ac:dyDescent="0.35"/>
    <row r="654" ht="13" x14ac:dyDescent="0.35"/>
    <row r="655" ht="13" x14ac:dyDescent="0.35"/>
    <row r="656" ht="13" x14ac:dyDescent="0.35"/>
    <row r="657" ht="13" x14ac:dyDescent="0.35"/>
    <row r="658" ht="13" x14ac:dyDescent="0.35"/>
    <row r="659" ht="13" x14ac:dyDescent="0.35"/>
    <row r="660" ht="13" x14ac:dyDescent="0.35"/>
    <row r="661" ht="13" x14ac:dyDescent="0.35"/>
    <row r="662" ht="13" x14ac:dyDescent="0.35"/>
    <row r="663" ht="13" x14ac:dyDescent="0.35"/>
    <row r="664" ht="13" x14ac:dyDescent="0.35"/>
    <row r="665" ht="13" x14ac:dyDescent="0.35"/>
    <row r="666" ht="13" x14ac:dyDescent="0.35"/>
    <row r="667" ht="13" x14ac:dyDescent="0.35"/>
    <row r="668" ht="13" x14ac:dyDescent="0.35"/>
    <row r="669" ht="13" x14ac:dyDescent="0.35"/>
    <row r="670" ht="13" x14ac:dyDescent="0.35"/>
    <row r="671" ht="13" x14ac:dyDescent="0.35"/>
    <row r="672" ht="13" x14ac:dyDescent="0.35"/>
    <row r="673" ht="13" x14ac:dyDescent="0.35"/>
    <row r="674" ht="13" x14ac:dyDescent="0.35"/>
    <row r="675" ht="13" x14ac:dyDescent="0.35"/>
    <row r="676" ht="13" x14ac:dyDescent="0.35"/>
    <row r="677" ht="13" x14ac:dyDescent="0.35"/>
    <row r="678" ht="13" x14ac:dyDescent="0.35"/>
    <row r="679" ht="13" x14ac:dyDescent="0.35"/>
    <row r="680" ht="13" x14ac:dyDescent="0.35"/>
    <row r="681" ht="13" x14ac:dyDescent="0.35"/>
    <row r="682" ht="13" x14ac:dyDescent="0.35"/>
    <row r="683" ht="13" x14ac:dyDescent="0.35"/>
    <row r="684" ht="13" x14ac:dyDescent="0.35"/>
    <row r="685" ht="13" x14ac:dyDescent="0.35"/>
    <row r="686" ht="13" x14ac:dyDescent="0.35"/>
    <row r="687" ht="13" x14ac:dyDescent="0.35"/>
    <row r="688" ht="13" x14ac:dyDescent="0.35"/>
    <row r="689" ht="13" x14ac:dyDescent="0.35"/>
    <row r="690" ht="13" x14ac:dyDescent="0.35"/>
    <row r="691" ht="13" x14ac:dyDescent="0.35"/>
    <row r="692" ht="13" x14ac:dyDescent="0.35"/>
    <row r="693" ht="13" x14ac:dyDescent="0.35"/>
    <row r="694" ht="13" x14ac:dyDescent="0.35"/>
    <row r="695" ht="13" x14ac:dyDescent="0.35"/>
    <row r="696" ht="13" x14ac:dyDescent="0.35"/>
    <row r="697" ht="13" x14ac:dyDescent="0.35"/>
    <row r="698" ht="13" x14ac:dyDescent="0.35"/>
    <row r="699" ht="13" x14ac:dyDescent="0.35"/>
    <row r="700" ht="13" x14ac:dyDescent="0.35"/>
    <row r="701" ht="13" x14ac:dyDescent="0.35"/>
    <row r="702" ht="13" x14ac:dyDescent="0.35"/>
    <row r="703" ht="13" x14ac:dyDescent="0.35"/>
    <row r="704" ht="13" x14ac:dyDescent="0.35"/>
    <row r="705" ht="13" x14ac:dyDescent="0.35"/>
    <row r="706" ht="13" x14ac:dyDescent="0.35"/>
    <row r="707" ht="13" x14ac:dyDescent="0.35"/>
    <row r="708" ht="13" x14ac:dyDescent="0.35"/>
    <row r="709" ht="13" x14ac:dyDescent="0.35"/>
    <row r="710" ht="13" x14ac:dyDescent="0.35"/>
    <row r="711" ht="13" x14ac:dyDescent="0.35"/>
    <row r="712" ht="13" x14ac:dyDescent="0.35"/>
    <row r="713" ht="13" x14ac:dyDescent="0.35"/>
    <row r="714" ht="13" x14ac:dyDescent="0.35"/>
    <row r="715" ht="13" x14ac:dyDescent="0.35"/>
    <row r="716" ht="13" x14ac:dyDescent="0.35"/>
    <row r="717" ht="13" x14ac:dyDescent="0.35"/>
    <row r="718" ht="13" x14ac:dyDescent="0.35"/>
    <row r="719" ht="13" x14ac:dyDescent="0.35"/>
    <row r="720" ht="13" x14ac:dyDescent="0.35"/>
    <row r="721" ht="13" x14ac:dyDescent="0.35"/>
    <row r="722" ht="13" x14ac:dyDescent="0.35"/>
    <row r="723" ht="13" x14ac:dyDescent="0.35"/>
    <row r="724" ht="13" x14ac:dyDescent="0.35"/>
    <row r="725" ht="13" x14ac:dyDescent="0.35"/>
    <row r="726" ht="13" x14ac:dyDescent="0.35"/>
    <row r="727" ht="13" x14ac:dyDescent="0.35"/>
    <row r="728" ht="13" x14ac:dyDescent="0.35"/>
    <row r="729" ht="13" x14ac:dyDescent="0.35"/>
    <row r="730" ht="13" x14ac:dyDescent="0.35"/>
    <row r="731" ht="13" x14ac:dyDescent="0.35"/>
    <row r="732" ht="13" x14ac:dyDescent="0.35"/>
    <row r="733" ht="13" x14ac:dyDescent="0.35"/>
    <row r="734" ht="13" x14ac:dyDescent="0.35"/>
    <row r="735" ht="13" x14ac:dyDescent="0.35"/>
    <row r="736" ht="13" x14ac:dyDescent="0.35"/>
    <row r="737" ht="13" x14ac:dyDescent="0.35"/>
    <row r="738" ht="13" x14ac:dyDescent="0.35"/>
    <row r="739" ht="13" x14ac:dyDescent="0.35"/>
    <row r="740" ht="13" x14ac:dyDescent="0.35"/>
    <row r="741" ht="13" x14ac:dyDescent="0.35"/>
    <row r="742" ht="13" x14ac:dyDescent="0.35"/>
    <row r="743" ht="13" x14ac:dyDescent="0.35"/>
    <row r="744" ht="13" x14ac:dyDescent="0.35"/>
    <row r="745" ht="13" x14ac:dyDescent="0.35"/>
    <row r="746" ht="13" x14ac:dyDescent="0.35"/>
    <row r="747" ht="13" x14ac:dyDescent="0.35"/>
    <row r="748" ht="13" x14ac:dyDescent="0.35"/>
    <row r="749" ht="13" x14ac:dyDescent="0.35"/>
    <row r="750" ht="13" x14ac:dyDescent="0.35"/>
    <row r="751" ht="13" x14ac:dyDescent="0.35"/>
    <row r="752" ht="13" x14ac:dyDescent="0.35"/>
    <row r="753" ht="13" x14ac:dyDescent="0.35"/>
    <row r="754" ht="13" x14ac:dyDescent="0.35"/>
    <row r="755" ht="13" x14ac:dyDescent="0.35"/>
    <row r="756" ht="13" x14ac:dyDescent="0.35"/>
    <row r="757" ht="13" x14ac:dyDescent="0.35"/>
    <row r="758" ht="13" x14ac:dyDescent="0.35"/>
    <row r="759" ht="13" x14ac:dyDescent="0.35"/>
    <row r="760" ht="13" x14ac:dyDescent="0.35"/>
    <row r="761" ht="13" x14ac:dyDescent="0.35"/>
    <row r="762" ht="13" x14ac:dyDescent="0.35"/>
    <row r="763" ht="13" x14ac:dyDescent="0.35"/>
    <row r="764" ht="13" x14ac:dyDescent="0.35"/>
    <row r="765" ht="13" x14ac:dyDescent="0.35"/>
    <row r="766" ht="13" x14ac:dyDescent="0.35"/>
    <row r="767" ht="13" x14ac:dyDescent="0.35"/>
    <row r="768" ht="13" x14ac:dyDescent="0.35"/>
    <row r="769" ht="13" x14ac:dyDescent="0.35"/>
    <row r="770" ht="13" x14ac:dyDescent="0.35"/>
    <row r="771" ht="13" x14ac:dyDescent="0.35"/>
    <row r="772" ht="13" x14ac:dyDescent="0.35"/>
    <row r="773" ht="13" x14ac:dyDescent="0.35"/>
    <row r="774" ht="13" x14ac:dyDescent="0.35"/>
    <row r="775" ht="13" x14ac:dyDescent="0.35"/>
    <row r="776" ht="13" x14ac:dyDescent="0.35"/>
    <row r="777" ht="13" x14ac:dyDescent="0.35"/>
    <row r="778" ht="13" x14ac:dyDescent="0.35"/>
    <row r="779" ht="13" x14ac:dyDescent="0.35"/>
    <row r="780" ht="13" x14ac:dyDescent="0.35"/>
    <row r="781" ht="13" x14ac:dyDescent="0.35"/>
    <row r="782" ht="13" x14ac:dyDescent="0.35"/>
    <row r="783" ht="13" x14ac:dyDescent="0.35"/>
    <row r="784" ht="13" x14ac:dyDescent="0.35"/>
    <row r="785" ht="13" x14ac:dyDescent="0.35"/>
    <row r="786" ht="13" x14ac:dyDescent="0.35"/>
    <row r="787" ht="13" x14ac:dyDescent="0.35"/>
    <row r="788" ht="13" x14ac:dyDescent="0.35"/>
    <row r="789" ht="13" x14ac:dyDescent="0.35"/>
    <row r="790" ht="13" x14ac:dyDescent="0.35"/>
    <row r="791" ht="13" x14ac:dyDescent="0.35"/>
    <row r="792" ht="13" x14ac:dyDescent="0.35"/>
    <row r="793" ht="13" x14ac:dyDescent="0.35"/>
    <row r="794" ht="13" x14ac:dyDescent="0.35"/>
    <row r="795" ht="13" x14ac:dyDescent="0.35"/>
    <row r="796" ht="13" x14ac:dyDescent="0.35"/>
    <row r="797" ht="13" x14ac:dyDescent="0.35"/>
    <row r="798" ht="13" x14ac:dyDescent="0.35"/>
    <row r="799" ht="13" x14ac:dyDescent="0.35"/>
    <row r="800" ht="13" x14ac:dyDescent="0.35"/>
    <row r="801" ht="13" x14ac:dyDescent="0.35"/>
    <row r="802" ht="13" x14ac:dyDescent="0.35"/>
    <row r="803" ht="13" x14ac:dyDescent="0.35"/>
    <row r="804" ht="13" x14ac:dyDescent="0.35"/>
    <row r="805" ht="13" x14ac:dyDescent="0.35"/>
    <row r="806" ht="13" x14ac:dyDescent="0.35"/>
    <row r="807" ht="13" x14ac:dyDescent="0.35"/>
    <row r="808" ht="13" x14ac:dyDescent="0.35"/>
    <row r="809" ht="13" x14ac:dyDescent="0.35"/>
    <row r="810" ht="13" x14ac:dyDescent="0.35"/>
    <row r="811" ht="13" x14ac:dyDescent="0.35"/>
    <row r="812" ht="13" x14ac:dyDescent="0.35"/>
    <row r="813" ht="13" x14ac:dyDescent="0.35"/>
    <row r="814" ht="13" x14ac:dyDescent="0.35"/>
    <row r="815" ht="13" x14ac:dyDescent="0.35"/>
    <row r="816" ht="13" x14ac:dyDescent="0.35"/>
    <row r="817" ht="13" x14ac:dyDescent="0.35"/>
    <row r="818" ht="13" x14ac:dyDescent="0.35"/>
    <row r="819" ht="13" x14ac:dyDescent="0.35"/>
    <row r="820" ht="13" x14ac:dyDescent="0.35"/>
    <row r="821" ht="13" x14ac:dyDescent="0.35"/>
    <row r="822" ht="13" x14ac:dyDescent="0.35"/>
    <row r="823" ht="13" x14ac:dyDescent="0.35"/>
    <row r="824" ht="13" x14ac:dyDescent="0.35"/>
    <row r="825" ht="13" x14ac:dyDescent="0.35"/>
    <row r="826" ht="13" x14ac:dyDescent="0.35"/>
    <row r="827" ht="13" x14ac:dyDescent="0.35"/>
    <row r="828" ht="13" x14ac:dyDescent="0.35"/>
    <row r="829" ht="13" x14ac:dyDescent="0.35"/>
    <row r="830" ht="13" x14ac:dyDescent="0.35"/>
    <row r="831" ht="13" x14ac:dyDescent="0.35"/>
    <row r="832" ht="13" x14ac:dyDescent="0.35"/>
    <row r="833" ht="13" x14ac:dyDescent="0.35"/>
    <row r="834" ht="13" x14ac:dyDescent="0.35"/>
    <row r="835" ht="13" x14ac:dyDescent="0.35"/>
    <row r="836" ht="13" x14ac:dyDescent="0.35"/>
    <row r="837" ht="13" x14ac:dyDescent="0.35"/>
    <row r="838" ht="13" x14ac:dyDescent="0.35"/>
    <row r="839" ht="13" x14ac:dyDescent="0.35"/>
    <row r="840" ht="13" x14ac:dyDescent="0.35"/>
    <row r="841" ht="13" x14ac:dyDescent="0.35"/>
    <row r="842" ht="13" x14ac:dyDescent="0.35"/>
    <row r="843" ht="13" x14ac:dyDescent="0.35"/>
    <row r="844" ht="13" x14ac:dyDescent="0.35"/>
    <row r="845" ht="13" x14ac:dyDescent="0.35"/>
    <row r="846" ht="13" x14ac:dyDescent="0.35"/>
    <row r="847" ht="13" x14ac:dyDescent="0.35"/>
    <row r="848" ht="13" x14ac:dyDescent="0.35"/>
    <row r="849" ht="13" x14ac:dyDescent="0.35"/>
    <row r="850" ht="13" x14ac:dyDescent="0.35"/>
    <row r="851" ht="13" x14ac:dyDescent="0.35"/>
    <row r="852" ht="13" x14ac:dyDescent="0.35"/>
    <row r="853" ht="13" x14ac:dyDescent="0.35"/>
    <row r="854" ht="13" x14ac:dyDescent="0.35"/>
    <row r="855" ht="13" x14ac:dyDescent="0.35"/>
    <row r="856" ht="13" x14ac:dyDescent="0.35"/>
    <row r="857" ht="13" x14ac:dyDescent="0.35"/>
    <row r="858" ht="13" x14ac:dyDescent="0.35"/>
    <row r="859" ht="13" x14ac:dyDescent="0.35"/>
    <row r="860" ht="13" x14ac:dyDescent="0.35"/>
    <row r="861" ht="13" x14ac:dyDescent="0.35"/>
    <row r="862" ht="13" x14ac:dyDescent="0.35"/>
    <row r="863" ht="13" x14ac:dyDescent="0.35"/>
    <row r="864" ht="13" x14ac:dyDescent="0.35"/>
    <row r="865" ht="13" x14ac:dyDescent="0.35"/>
    <row r="866" ht="13" x14ac:dyDescent="0.35"/>
    <row r="867" ht="13" x14ac:dyDescent="0.35"/>
    <row r="868" ht="13" x14ac:dyDescent="0.35"/>
    <row r="869" ht="13" x14ac:dyDescent="0.35"/>
    <row r="870" ht="13" x14ac:dyDescent="0.35"/>
    <row r="871" ht="13" x14ac:dyDescent="0.35"/>
    <row r="872" ht="13" x14ac:dyDescent="0.35"/>
    <row r="873" ht="13" x14ac:dyDescent="0.35"/>
    <row r="874" ht="13" x14ac:dyDescent="0.35"/>
    <row r="875" ht="13" x14ac:dyDescent="0.35"/>
    <row r="876" ht="13" x14ac:dyDescent="0.35"/>
    <row r="877" ht="13" x14ac:dyDescent="0.35"/>
    <row r="878" ht="13" x14ac:dyDescent="0.35"/>
    <row r="879" ht="13" x14ac:dyDescent="0.35"/>
    <row r="880" ht="13" x14ac:dyDescent="0.35"/>
    <row r="881" ht="13" x14ac:dyDescent="0.35"/>
    <row r="882" ht="13" x14ac:dyDescent="0.35"/>
    <row r="883" ht="13" x14ac:dyDescent="0.35"/>
    <row r="884" ht="13" x14ac:dyDescent="0.35"/>
    <row r="885" ht="13" x14ac:dyDescent="0.35"/>
    <row r="886" ht="13" x14ac:dyDescent="0.35"/>
    <row r="887" ht="13" x14ac:dyDescent="0.35"/>
    <row r="888" ht="13" x14ac:dyDescent="0.35"/>
    <row r="889" ht="13" x14ac:dyDescent="0.35"/>
    <row r="890" ht="13" x14ac:dyDescent="0.35"/>
    <row r="891" ht="13" x14ac:dyDescent="0.35"/>
    <row r="892" ht="13" x14ac:dyDescent="0.35"/>
    <row r="893" ht="13" x14ac:dyDescent="0.35"/>
    <row r="894" ht="13" x14ac:dyDescent="0.35"/>
    <row r="895" ht="13" x14ac:dyDescent="0.35"/>
    <row r="896" ht="13" x14ac:dyDescent="0.35"/>
    <row r="897" ht="13" x14ac:dyDescent="0.35"/>
    <row r="898" ht="13" x14ac:dyDescent="0.35"/>
    <row r="899" ht="13" x14ac:dyDescent="0.35"/>
    <row r="900" ht="13" x14ac:dyDescent="0.35"/>
    <row r="901" ht="13" x14ac:dyDescent="0.35"/>
    <row r="902" ht="13" x14ac:dyDescent="0.35"/>
    <row r="903" ht="13" x14ac:dyDescent="0.35"/>
    <row r="904" ht="13" x14ac:dyDescent="0.35"/>
    <row r="905" ht="13" x14ac:dyDescent="0.35"/>
    <row r="906" ht="13" x14ac:dyDescent="0.35"/>
    <row r="907" ht="13" x14ac:dyDescent="0.35"/>
    <row r="908" ht="13" x14ac:dyDescent="0.35"/>
    <row r="909" ht="13" x14ac:dyDescent="0.35"/>
    <row r="910" ht="13" x14ac:dyDescent="0.35"/>
    <row r="911" ht="13" x14ac:dyDescent="0.35"/>
    <row r="912" ht="13" x14ac:dyDescent="0.35"/>
    <row r="913" ht="13" x14ac:dyDescent="0.35"/>
    <row r="914" ht="13" x14ac:dyDescent="0.35"/>
    <row r="915" ht="13" x14ac:dyDescent="0.35"/>
    <row r="916" ht="13" x14ac:dyDescent="0.35"/>
    <row r="917" ht="13" x14ac:dyDescent="0.35"/>
    <row r="918" ht="13" x14ac:dyDescent="0.35"/>
    <row r="919" ht="13" x14ac:dyDescent="0.35"/>
    <row r="920" ht="13" x14ac:dyDescent="0.35"/>
    <row r="921" ht="13" x14ac:dyDescent="0.35"/>
    <row r="922" ht="13" x14ac:dyDescent="0.35"/>
    <row r="923" ht="13" x14ac:dyDescent="0.35"/>
    <row r="924" ht="13" x14ac:dyDescent="0.35"/>
    <row r="925" ht="13" x14ac:dyDescent="0.35"/>
    <row r="926" ht="13" x14ac:dyDescent="0.35"/>
    <row r="927" ht="13" x14ac:dyDescent="0.35"/>
    <row r="928" ht="13" x14ac:dyDescent="0.35"/>
    <row r="929" ht="13" x14ac:dyDescent="0.35"/>
    <row r="930" ht="13" x14ac:dyDescent="0.35"/>
    <row r="931" ht="13" x14ac:dyDescent="0.35"/>
    <row r="932" ht="13" x14ac:dyDescent="0.35"/>
    <row r="933" ht="13" x14ac:dyDescent="0.35"/>
    <row r="934" ht="13" x14ac:dyDescent="0.35"/>
    <row r="935" ht="13" x14ac:dyDescent="0.35"/>
    <row r="936" ht="13" x14ac:dyDescent="0.35"/>
    <row r="937" ht="13" x14ac:dyDescent="0.35"/>
    <row r="938" ht="13" x14ac:dyDescent="0.35"/>
    <row r="939" ht="13" x14ac:dyDescent="0.35"/>
    <row r="940" ht="13" x14ac:dyDescent="0.35"/>
    <row r="941" ht="13" x14ac:dyDescent="0.35"/>
    <row r="942" ht="13" x14ac:dyDescent="0.35"/>
    <row r="943" ht="13" x14ac:dyDescent="0.35"/>
    <row r="944" ht="13" x14ac:dyDescent="0.35"/>
    <row r="945" ht="13" x14ac:dyDescent="0.35"/>
    <row r="946" ht="13" x14ac:dyDescent="0.35"/>
    <row r="947" ht="13" x14ac:dyDescent="0.35"/>
    <row r="948" ht="13" x14ac:dyDescent="0.35"/>
    <row r="949" ht="13" x14ac:dyDescent="0.35"/>
    <row r="950" ht="13" x14ac:dyDescent="0.35"/>
    <row r="951" ht="13" x14ac:dyDescent="0.35"/>
    <row r="952" ht="13" x14ac:dyDescent="0.35"/>
    <row r="953" ht="13" x14ac:dyDescent="0.35"/>
    <row r="954" ht="13" x14ac:dyDescent="0.35"/>
    <row r="955" ht="13" x14ac:dyDescent="0.35"/>
    <row r="956" ht="13" x14ac:dyDescent="0.35"/>
    <row r="957" ht="13" x14ac:dyDescent="0.35"/>
    <row r="958" ht="13" x14ac:dyDescent="0.35"/>
    <row r="959" ht="13" x14ac:dyDescent="0.35"/>
    <row r="960" ht="13" x14ac:dyDescent="0.35"/>
    <row r="961" ht="13" x14ac:dyDescent="0.35"/>
    <row r="962" ht="13" x14ac:dyDescent="0.35"/>
    <row r="963" ht="13" x14ac:dyDescent="0.35"/>
    <row r="964" ht="13" x14ac:dyDescent="0.35"/>
    <row r="965" ht="13" x14ac:dyDescent="0.35"/>
    <row r="966" ht="13" x14ac:dyDescent="0.35"/>
    <row r="967" ht="13" x14ac:dyDescent="0.35"/>
    <row r="968" ht="13" x14ac:dyDescent="0.35"/>
    <row r="969" ht="13" x14ac:dyDescent="0.35"/>
    <row r="970" ht="13" x14ac:dyDescent="0.35"/>
    <row r="971" ht="13" x14ac:dyDescent="0.35"/>
    <row r="972" ht="13" x14ac:dyDescent="0.35"/>
    <row r="973" ht="13" x14ac:dyDescent="0.35"/>
    <row r="974" ht="13" x14ac:dyDescent="0.35"/>
    <row r="975" ht="13" x14ac:dyDescent="0.35"/>
    <row r="976" ht="13" x14ac:dyDescent="0.35"/>
    <row r="977" ht="13" x14ac:dyDescent="0.35"/>
    <row r="978" ht="13" x14ac:dyDescent="0.35"/>
    <row r="979" ht="13" x14ac:dyDescent="0.35"/>
    <row r="980" ht="13" x14ac:dyDescent="0.35"/>
    <row r="981" ht="13" x14ac:dyDescent="0.35"/>
    <row r="982" ht="13" x14ac:dyDescent="0.35"/>
    <row r="983" ht="13" x14ac:dyDescent="0.35"/>
    <row r="984" ht="13" x14ac:dyDescent="0.35"/>
    <row r="985" ht="13" x14ac:dyDescent="0.35"/>
    <row r="986" ht="13" x14ac:dyDescent="0.35"/>
    <row r="987" ht="13" x14ac:dyDescent="0.35"/>
    <row r="988" ht="13" x14ac:dyDescent="0.35"/>
    <row r="989" ht="13" x14ac:dyDescent="0.35"/>
    <row r="990" ht="13" x14ac:dyDescent="0.35"/>
    <row r="991" ht="13" x14ac:dyDescent="0.35"/>
    <row r="992" ht="13" x14ac:dyDescent="0.35"/>
    <row r="993" ht="13" x14ac:dyDescent="0.35"/>
    <row r="994" ht="13" x14ac:dyDescent="0.35"/>
    <row r="995" ht="13" x14ac:dyDescent="0.35"/>
    <row r="996" ht="13" x14ac:dyDescent="0.35"/>
    <row r="997" ht="13" x14ac:dyDescent="0.35"/>
    <row r="998" ht="13" x14ac:dyDescent="0.35"/>
  </sheetData>
  <mergeCells count="1">
    <mergeCell ref="A1:K1"/>
  </mergeCells>
  <pageMargins left="0.7" right="0.7" top="0.75" bottom="0.75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56FD-094C-4856-BC62-CFE7FF41742A}">
  <sheetPr>
    <pageSetUpPr fitToPage="1"/>
  </sheetPr>
  <dimension ref="A1:V1001"/>
  <sheetViews>
    <sheetView topLeftCell="A5" zoomScale="80" zoomScaleNormal="80" workbookViewId="0">
      <selection activeCell="K5" sqref="K5"/>
    </sheetView>
  </sheetViews>
  <sheetFormatPr defaultColWidth="9.1796875" defaultRowHeight="15" customHeight="1" x14ac:dyDescent="0.35"/>
  <cols>
    <col min="1" max="1" width="12.26953125" style="110" bestFit="1" customWidth="1"/>
    <col min="2" max="2" width="20.26953125" style="110" customWidth="1"/>
    <col min="3" max="3" width="18.54296875" style="110" customWidth="1"/>
    <col min="4" max="4" width="19" style="110" customWidth="1"/>
    <col min="5" max="5" width="18.54296875" style="110" customWidth="1"/>
    <col min="6" max="6" width="32.54296875" style="115" customWidth="1"/>
    <col min="7" max="7" width="7.7265625" style="116" bestFit="1" customWidth="1"/>
    <col min="8" max="8" width="15.7265625" style="116" bestFit="1" customWidth="1"/>
    <col min="9" max="9" width="15.81640625" style="117" bestFit="1" customWidth="1"/>
    <col min="10" max="11" width="15.81640625" style="117" customWidth="1"/>
    <col min="12" max="12" width="11.26953125" style="116" customWidth="1"/>
    <col min="13" max="13" width="11.26953125" style="117" customWidth="1"/>
    <col min="14" max="14" width="14.7265625" style="117" bestFit="1" customWidth="1"/>
    <col min="15" max="15" width="15.26953125" style="110" bestFit="1" customWidth="1"/>
    <col min="16" max="17" width="15.7265625" style="110" bestFit="1" customWidth="1"/>
    <col min="18" max="18" width="15.26953125" style="110" bestFit="1" customWidth="1"/>
    <col min="19" max="20" width="15.7265625" style="110" bestFit="1" customWidth="1"/>
    <col min="21" max="21" width="21.453125" style="61" customWidth="1"/>
    <col min="22" max="22" width="14.81640625" style="61" customWidth="1"/>
    <col min="23" max="16384" width="9.1796875" style="61"/>
  </cols>
  <sheetData>
    <row r="1" spans="1:22" ht="51" customHeight="1" x14ac:dyDescent="0.35">
      <c r="G1" s="193" t="s">
        <v>282</v>
      </c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2" s="120" customFormat="1" ht="78.650000000000006" customHeight="1" x14ac:dyDescent="0.35">
      <c r="A2" s="146" t="s">
        <v>22</v>
      </c>
      <c r="B2" s="146" t="s">
        <v>23</v>
      </c>
      <c r="C2" s="146" t="s">
        <v>24</v>
      </c>
      <c r="D2" s="146" t="s">
        <v>25</v>
      </c>
      <c r="E2" s="146" t="s">
        <v>26</v>
      </c>
      <c r="F2" s="146" t="s">
        <v>27</v>
      </c>
      <c r="G2" s="118" t="s">
        <v>189</v>
      </c>
      <c r="H2" s="146" t="s">
        <v>28</v>
      </c>
      <c r="I2" s="146" t="s">
        <v>29</v>
      </c>
      <c r="J2" s="146" t="s">
        <v>30</v>
      </c>
      <c r="K2" s="147" t="s">
        <v>31</v>
      </c>
      <c r="L2" s="119">
        <v>2023</v>
      </c>
      <c r="M2" s="119">
        <v>2024</v>
      </c>
      <c r="N2" s="118">
        <v>2025</v>
      </c>
      <c r="O2" s="118">
        <v>2026</v>
      </c>
      <c r="P2" s="118">
        <v>2027</v>
      </c>
      <c r="Q2" s="118">
        <v>2028</v>
      </c>
      <c r="R2" s="118">
        <v>2029</v>
      </c>
      <c r="S2" s="118">
        <v>2030</v>
      </c>
      <c r="T2" s="118">
        <v>2031</v>
      </c>
    </row>
    <row r="3" spans="1:22" ht="39.65" customHeight="1" x14ac:dyDescent="0.35">
      <c r="A3" s="103" t="s">
        <v>205</v>
      </c>
      <c r="B3" s="103" t="s">
        <v>129</v>
      </c>
      <c r="C3" s="60" t="s">
        <v>39</v>
      </c>
      <c r="D3" s="60" t="s">
        <v>49</v>
      </c>
      <c r="E3" s="103" t="s">
        <v>94</v>
      </c>
      <c r="F3" s="104" t="s">
        <v>206</v>
      </c>
      <c r="G3" s="103" t="s">
        <v>207</v>
      </c>
      <c r="H3" s="78">
        <v>24700000</v>
      </c>
      <c r="I3" s="78">
        <v>24000000</v>
      </c>
      <c r="J3" s="78"/>
      <c r="K3" s="78">
        <v>700000</v>
      </c>
      <c r="L3" s="79"/>
      <c r="M3" s="79"/>
      <c r="N3" s="79">
        <v>100000</v>
      </c>
      <c r="O3" s="80">
        <v>4000000</v>
      </c>
      <c r="P3" s="80">
        <v>4000000</v>
      </c>
      <c r="Q3" s="80">
        <v>6000000</v>
      </c>
      <c r="R3" s="79">
        <v>6000000</v>
      </c>
      <c r="S3" s="79">
        <v>3900000</v>
      </c>
      <c r="T3" s="80"/>
      <c r="U3" s="162"/>
      <c r="V3" s="161"/>
    </row>
    <row r="4" spans="1:22" ht="39.65" customHeight="1" x14ac:dyDescent="0.35">
      <c r="A4" s="103" t="s">
        <v>193</v>
      </c>
      <c r="B4" s="103" t="s">
        <v>129</v>
      </c>
      <c r="C4" s="60" t="s">
        <v>39</v>
      </c>
      <c r="D4" s="60" t="s">
        <v>49</v>
      </c>
      <c r="E4" s="103" t="s">
        <v>60</v>
      </c>
      <c r="F4" s="104" t="s">
        <v>194</v>
      </c>
      <c r="G4" s="103" t="s">
        <v>195</v>
      </c>
      <c r="H4" s="78">
        <v>48200000</v>
      </c>
      <c r="I4" s="78">
        <v>26000000</v>
      </c>
      <c r="J4" s="78"/>
      <c r="K4" s="78">
        <v>22200000</v>
      </c>
      <c r="L4" s="79"/>
      <c r="M4" s="79"/>
      <c r="N4" s="79"/>
      <c r="O4" s="79"/>
      <c r="P4" s="80">
        <v>6000000</v>
      </c>
      <c r="Q4" s="80">
        <v>7000000</v>
      </c>
      <c r="R4" s="80">
        <v>7000000</v>
      </c>
      <c r="S4" s="80">
        <v>6000000</v>
      </c>
      <c r="T4" s="80"/>
      <c r="U4" s="162"/>
      <c r="V4" s="161"/>
    </row>
    <row r="5" spans="1:22" ht="45.75" customHeight="1" x14ac:dyDescent="0.35">
      <c r="A5" s="103" t="s">
        <v>216</v>
      </c>
      <c r="B5" s="103" t="s">
        <v>129</v>
      </c>
      <c r="C5" s="60" t="s">
        <v>39</v>
      </c>
      <c r="D5" s="60" t="s">
        <v>49</v>
      </c>
      <c r="E5" s="103" t="s">
        <v>55</v>
      </c>
      <c r="F5" s="104" t="s">
        <v>217</v>
      </c>
      <c r="G5" s="103" t="s">
        <v>202</v>
      </c>
      <c r="H5" s="78">
        <v>11000000</v>
      </c>
      <c r="I5" s="78">
        <v>11000000</v>
      </c>
      <c r="J5" s="78"/>
      <c r="K5" s="78"/>
      <c r="L5" s="79"/>
      <c r="M5" s="79"/>
      <c r="N5" s="81"/>
      <c r="O5" s="79">
        <v>200000</v>
      </c>
      <c r="P5" s="79">
        <v>500000</v>
      </c>
      <c r="Q5" s="79">
        <v>1500000</v>
      </c>
      <c r="R5" s="79">
        <v>3400000</v>
      </c>
      <c r="S5" s="79">
        <v>3400000</v>
      </c>
      <c r="T5" s="79">
        <v>2000000</v>
      </c>
      <c r="U5" s="162"/>
      <c r="V5" s="161"/>
    </row>
    <row r="6" spans="1:22" ht="57" customHeight="1" x14ac:dyDescent="0.35">
      <c r="A6" s="103" t="s">
        <v>190</v>
      </c>
      <c r="B6" s="103" t="s">
        <v>129</v>
      </c>
      <c r="C6" s="60" t="s">
        <v>39</v>
      </c>
      <c r="D6" s="60" t="s">
        <v>49</v>
      </c>
      <c r="E6" s="103" t="s">
        <v>106</v>
      </c>
      <c r="F6" s="104" t="s">
        <v>191</v>
      </c>
      <c r="G6" s="103" t="s">
        <v>192</v>
      </c>
      <c r="H6" s="78">
        <v>55637469.240000002</v>
      </c>
      <c r="I6" s="78">
        <v>50000000</v>
      </c>
      <c r="J6" s="78"/>
      <c r="K6" s="78">
        <v>5637469.2400000002</v>
      </c>
      <c r="L6" s="79"/>
      <c r="M6" s="79"/>
      <c r="N6" s="79"/>
      <c r="O6" s="79"/>
      <c r="P6" s="79">
        <v>10000000</v>
      </c>
      <c r="Q6" s="79">
        <v>15000000</v>
      </c>
      <c r="R6" s="79">
        <v>15000000</v>
      </c>
      <c r="S6" s="79">
        <v>10000000</v>
      </c>
      <c r="T6" s="79"/>
      <c r="U6" s="162"/>
      <c r="V6" s="161"/>
    </row>
    <row r="7" spans="1:22" ht="39.65" customHeight="1" x14ac:dyDescent="0.35">
      <c r="A7" s="103" t="s">
        <v>211</v>
      </c>
      <c r="B7" s="103" t="s">
        <v>129</v>
      </c>
      <c r="C7" s="60" t="s">
        <v>39</v>
      </c>
      <c r="D7" s="60" t="s">
        <v>49</v>
      </c>
      <c r="E7" s="103" t="s">
        <v>97</v>
      </c>
      <c r="F7" s="104" t="s">
        <v>212</v>
      </c>
      <c r="G7" s="103" t="s">
        <v>207</v>
      </c>
      <c r="H7" s="78">
        <v>15000000</v>
      </c>
      <c r="I7" s="78">
        <v>15000000</v>
      </c>
      <c r="J7" s="78"/>
      <c r="K7" s="78"/>
      <c r="L7" s="79"/>
      <c r="M7" s="79"/>
      <c r="N7" s="81"/>
      <c r="O7" s="79">
        <v>200000</v>
      </c>
      <c r="P7" s="79">
        <v>800000</v>
      </c>
      <c r="Q7" s="79">
        <v>3000000</v>
      </c>
      <c r="R7" s="79">
        <v>4000000</v>
      </c>
      <c r="S7" s="79">
        <v>4000000</v>
      </c>
      <c r="T7" s="79">
        <v>3000000</v>
      </c>
      <c r="U7" s="162"/>
      <c r="V7" s="161"/>
    </row>
    <row r="8" spans="1:22" ht="39.65" customHeight="1" x14ac:dyDescent="0.35">
      <c r="A8" s="103" t="s">
        <v>198</v>
      </c>
      <c r="B8" s="103" t="s">
        <v>129</v>
      </c>
      <c r="C8" s="60" t="s">
        <v>39</v>
      </c>
      <c r="D8" s="60" t="s">
        <v>49</v>
      </c>
      <c r="E8" s="103" t="s">
        <v>70</v>
      </c>
      <c r="F8" s="104" t="s">
        <v>199</v>
      </c>
      <c r="G8" s="103" t="s">
        <v>192</v>
      </c>
      <c r="H8" s="78">
        <v>39000000</v>
      </c>
      <c r="I8" s="78">
        <v>30000000</v>
      </c>
      <c r="J8" s="78">
        <v>9000000</v>
      </c>
      <c r="K8" s="78"/>
      <c r="L8" s="79"/>
      <c r="M8" s="79"/>
      <c r="N8" s="79"/>
      <c r="O8" s="79"/>
      <c r="P8" s="79">
        <v>4000000</v>
      </c>
      <c r="Q8" s="79">
        <v>7000000</v>
      </c>
      <c r="R8" s="79">
        <v>8000000</v>
      </c>
      <c r="S8" s="79">
        <v>8000000</v>
      </c>
      <c r="T8" s="79">
        <v>3000000</v>
      </c>
      <c r="U8" s="162"/>
      <c r="V8" s="161"/>
    </row>
    <row r="9" spans="1:22" ht="39.65" customHeight="1" x14ac:dyDescent="0.35">
      <c r="A9" s="103" t="s">
        <v>213</v>
      </c>
      <c r="B9" s="103" t="s">
        <v>129</v>
      </c>
      <c r="C9" s="60" t="s">
        <v>39</v>
      </c>
      <c r="D9" s="60" t="s">
        <v>49</v>
      </c>
      <c r="E9" s="103" t="s">
        <v>91</v>
      </c>
      <c r="F9" s="104" t="s">
        <v>214</v>
      </c>
      <c r="G9" s="103" t="s">
        <v>215</v>
      </c>
      <c r="H9" s="78">
        <v>11100000</v>
      </c>
      <c r="I9" s="78">
        <v>11100000</v>
      </c>
      <c r="J9" s="78"/>
      <c r="K9" s="78"/>
      <c r="L9" s="79"/>
      <c r="M9" s="79"/>
      <c r="N9" s="81"/>
      <c r="O9" s="79">
        <v>200000</v>
      </c>
      <c r="P9" s="79">
        <v>600000</v>
      </c>
      <c r="Q9" s="79">
        <v>2000000</v>
      </c>
      <c r="R9" s="79">
        <v>3000000</v>
      </c>
      <c r="S9" s="79">
        <v>3000000</v>
      </c>
      <c r="T9" s="79">
        <v>2300000</v>
      </c>
      <c r="U9" s="162"/>
      <c r="V9" s="161"/>
    </row>
    <row r="10" spans="1:22" ht="39.65" customHeight="1" x14ac:dyDescent="0.35">
      <c r="A10" s="103" t="s">
        <v>225</v>
      </c>
      <c r="B10" s="103" t="s">
        <v>129</v>
      </c>
      <c r="C10" s="60" t="s">
        <v>39</v>
      </c>
      <c r="D10" s="60" t="s">
        <v>40</v>
      </c>
      <c r="E10" s="103" t="s">
        <v>41</v>
      </c>
      <c r="F10" s="104" t="s">
        <v>226</v>
      </c>
      <c r="G10" s="103" t="s">
        <v>192</v>
      </c>
      <c r="H10" s="78">
        <v>2500000</v>
      </c>
      <c r="I10" s="78">
        <v>2500000</v>
      </c>
      <c r="J10" s="78"/>
      <c r="K10" s="78"/>
      <c r="L10" s="79"/>
      <c r="M10" s="79"/>
      <c r="N10" s="79"/>
      <c r="O10" s="79">
        <v>500000</v>
      </c>
      <c r="P10" s="79">
        <v>1600000</v>
      </c>
      <c r="Q10" s="79">
        <v>400000</v>
      </c>
      <c r="R10" s="79"/>
      <c r="S10" s="79"/>
      <c r="T10" s="79"/>
      <c r="U10" s="162"/>
      <c r="V10" s="161"/>
    </row>
    <row r="11" spans="1:22" ht="39.65" customHeight="1" x14ac:dyDescent="0.35">
      <c r="A11" s="103" t="s">
        <v>227</v>
      </c>
      <c r="B11" s="103" t="s">
        <v>129</v>
      </c>
      <c r="C11" s="60" t="s">
        <v>39</v>
      </c>
      <c r="D11" s="60" t="s">
        <v>40</v>
      </c>
      <c r="E11" s="103" t="s">
        <v>65</v>
      </c>
      <c r="F11" s="104" t="s">
        <v>228</v>
      </c>
      <c r="G11" s="103" t="s">
        <v>224</v>
      </c>
      <c r="H11" s="78">
        <v>2500000</v>
      </c>
      <c r="I11" s="78">
        <v>2500000</v>
      </c>
      <c r="J11" s="78"/>
      <c r="K11" s="78"/>
      <c r="L11" s="79"/>
      <c r="M11" s="82"/>
      <c r="N11" s="79">
        <v>115000</v>
      </c>
      <c r="O11" s="79">
        <v>985000</v>
      </c>
      <c r="P11" s="79">
        <v>570000</v>
      </c>
      <c r="Q11" s="79">
        <v>350000</v>
      </c>
      <c r="R11" s="79">
        <v>480000</v>
      </c>
      <c r="S11" s="79"/>
      <c r="T11" s="79"/>
      <c r="U11" s="162"/>
      <c r="V11" s="161"/>
    </row>
    <row r="12" spans="1:22" ht="39.65" customHeight="1" x14ac:dyDescent="0.35">
      <c r="A12" s="103" t="s">
        <v>196</v>
      </c>
      <c r="B12" s="103" t="s">
        <v>129</v>
      </c>
      <c r="C12" s="60" t="s">
        <v>39</v>
      </c>
      <c r="D12" s="60" t="s">
        <v>49</v>
      </c>
      <c r="E12" s="103" t="s">
        <v>87</v>
      </c>
      <c r="F12" s="104" t="s">
        <v>197</v>
      </c>
      <c r="G12" s="103" t="s">
        <v>192</v>
      </c>
      <c r="H12" s="78">
        <v>40000000</v>
      </c>
      <c r="I12" s="78">
        <v>40000000</v>
      </c>
      <c r="J12" s="78"/>
      <c r="K12" s="78"/>
      <c r="L12" s="79"/>
      <c r="M12" s="79"/>
      <c r="N12" s="79"/>
      <c r="O12" s="79">
        <v>2000000</v>
      </c>
      <c r="P12" s="79">
        <v>7000000</v>
      </c>
      <c r="Q12" s="79">
        <v>8000000</v>
      </c>
      <c r="R12" s="79">
        <v>8000000</v>
      </c>
      <c r="S12" s="79">
        <v>8000000</v>
      </c>
      <c r="T12" s="79">
        <v>7000000</v>
      </c>
      <c r="U12" s="162"/>
      <c r="V12" s="161"/>
    </row>
    <row r="13" spans="1:22" ht="39.65" customHeight="1" x14ac:dyDescent="0.35">
      <c r="A13" s="103" t="s">
        <v>200</v>
      </c>
      <c r="B13" s="103" t="s">
        <v>129</v>
      </c>
      <c r="C13" s="60" t="s">
        <v>39</v>
      </c>
      <c r="D13" s="60" t="s">
        <v>49</v>
      </c>
      <c r="E13" s="103" t="s">
        <v>73</v>
      </c>
      <c r="F13" s="104" t="s">
        <v>201</v>
      </c>
      <c r="G13" s="103" t="s">
        <v>202</v>
      </c>
      <c r="H13" s="78">
        <v>30000000</v>
      </c>
      <c r="I13" s="78">
        <v>30000000</v>
      </c>
      <c r="J13" s="78"/>
      <c r="K13" s="78"/>
      <c r="L13" s="79"/>
      <c r="M13" s="79"/>
      <c r="N13" s="81"/>
      <c r="O13" s="79">
        <v>2000000</v>
      </c>
      <c r="P13" s="79">
        <v>5000000</v>
      </c>
      <c r="Q13" s="79">
        <v>6000000</v>
      </c>
      <c r="R13" s="79">
        <v>6000000</v>
      </c>
      <c r="S13" s="79">
        <v>6000000</v>
      </c>
      <c r="T13" s="79">
        <v>5000000</v>
      </c>
      <c r="U13" s="162"/>
      <c r="V13" s="161"/>
    </row>
    <row r="14" spans="1:22" ht="43.5" customHeight="1" x14ac:dyDescent="0.35">
      <c r="A14" s="103" t="s">
        <v>203</v>
      </c>
      <c r="B14" s="103" t="s">
        <v>129</v>
      </c>
      <c r="C14" s="60" t="s">
        <v>39</v>
      </c>
      <c r="D14" s="60" t="s">
        <v>49</v>
      </c>
      <c r="E14" s="103" t="s">
        <v>50</v>
      </c>
      <c r="F14" s="104" t="s">
        <v>204</v>
      </c>
      <c r="G14" s="103" t="s">
        <v>192</v>
      </c>
      <c r="H14" s="78">
        <v>27346734.149999999</v>
      </c>
      <c r="I14" s="78">
        <v>27346734.149999999</v>
      </c>
      <c r="J14" s="78"/>
      <c r="K14" s="78"/>
      <c r="L14" s="79"/>
      <c r="M14" s="79"/>
      <c r="N14" s="79"/>
      <c r="O14" s="83"/>
      <c r="P14" s="79">
        <v>1400000</v>
      </c>
      <c r="Q14" s="79">
        <v>1400000</v>
      </c>
      <c r="R14" s="79">
        <v>7364020.25</v>
      </c>
      <c r="S14" s="79">
        <v>12273367.08</v>
      </c>
      <c r="T14" s="79">
        <f>+I14-P14-Q14-R14-S14</f>
        <v>4909346.8199999984</v>
      </c>
      <c r="U14" s="162"/>
      <c r="V14" s="161"/>
    </row>
    <row r="15" spans="1:22" ht="39.65" customHeight="1" x14ac:dyDescent="0.35">
      <c r="A15" s="103" t="s">
        <v>208</v>
      </c>
      <c r="B15" s="103" t="s">
        <v>129</v>
      </c>
      <c r="C15" s="60" t="s">
        <v>39</v>
      </c>
      <c r="D15" s="60" t="s">
        <v>49</v>
      </c>
      <c r="E15" s="103" t="s">
        <v>274</v>
      </c>
      <c r="F15" s="104" t="s">
        <v>209</v>
      </c>
      <c r="G15" s="103" t="s">
        <v>210</v>
      </c>
      <c r="H15" s="78">
        <v>23000000</v>
      </c>
      <c r="I15" s="78">
        <v>13000000</v>
      </c>
      <c r="J15" s="78"/>
      <c r="K15" s="78">
        <v>10000000</v>
      </c>
      <c r="L15" s="79"/>
      <c r="M15" s="79"/>
      <c r="N15" s="79"/>
      <c r="O15" s="79"/>
      <c r="P15" s="79">
        <v>2500000</v>
      </c>
      <c r="Q15" s="79">
        <v>5000000</v>
      </c>
      <c r="R15" s="79">
        <v>3000000</v>
      </c>
      <c r="S15" s="79">
        <v>2500000</v>
      </c>
      <c r="T15" s="79"/>
      <c r="U15" s="162"/>
      <c r="V15" s="161"/>
    </row>
    <row r="16" spans="1:22" ht="39.65" customHeight="1" x14ac:dyDescent="0.35">
      <c r="A16" s="103" t="s">
        <v>218</v>
      </c>
      <c r="B16" s="103" t="s">
        <v>129</v>
      </c>
      <c r="C16" s="60" t="s">
        <v>39</v>
      </c>
      <c r="D16" s="60" t="s">
        <v>49</v>
      </c>
      <c r="E16" s="103" t="s">
        <v>81</v>
      </c>
      <c r="F16" s="104" t="s">
        <v>219</v>
      </c>
      <c r="G16" s="103" t="s">
        <v>207</v>
      </c>
      <c r="H16" s="78">
        <v>9000000</v>
      </c>
      <c r="I16" s="78">
        <v>3000000</v>
      </c>
      <c r="J16" s="78"/>
      <c r="K16" s="78">
        <v>6000000</v>
      </c>
      <c r="L16" s="79"/>
      <c r="M16" s="79"/>
      <c r="N16" s="82"/>
      <c r="O16" s="81"/>
      <c r="P16" s="79">
        <v>3000000</v>
      </c>
      <c r="Q16" s="79"/>
      <c r="R16" s="79"/>
      <c r="S16" s="79"/>
      <c r="T16" s="79"/>
      <c r="U16" s="162"/>
      <c r="V16" s="161"/>
    </row>
    <row r="17" spans="1:22" ht="39.65" customHeight="1" x14ac:dyDescent="0.35">
      <c r="A17" s="103" t="s">
        <v>220</v>
      </c>
      <c r="B17" s="103" t="s">
        <v>129</v>
      </c>
      <c r="C17" s="60" t="s">
        <v>39</v>
      </c>
      <c r="D17" s="60" t="s">
        <v>49</v>
      </c>
      <c r="E17" s="103" t="s">
        <v>77</v>
      </c>
      <c r="F17" s="104" t="s">
        <v>221</v>
      </c>
      <c r="G17" s="103" t="s">
        <v>192</v>
      </c>
      <c r="H17" s="78">
        <v>5000000</v>
      </c>
      <c r="I17" s="78">
        <v>5000000</v>
      </c>
      <c r="J17" s="78"/>
      <c r="K17" s="78"/>
      <c r="L17" s="79"/>
      <c r="M17" s="79"/>
      <c r="N17" s="79">
        <v>200000</v>
      </c>
      <c r="O17" s="79">
        <v>300000</v>
      </c>
      <c r="P17" s="79">
        <v>1500000</v>
      </c>
      <c r="Q17" s="79">
        <v>1500000</v>
      </c>
      <c r="R17" s="79">
        <v>1500000</v>
      </c>
      <c r="S17" s="79"/>
      <c r="T17" s="79"/>
      <c r="U17" s="162"/>
      <c r="V17" s="161"/>
    </row>
    <row r="18" spans="1:22" ht="39.65" customHeight="1" x14ac:dyDescent="0.35">
      <c r="A18" s="103" t="s">
        <v>222</v>
      </c>
      <c r="B18" s="103" t="s">
        <v>129</v>
      </c>
      <c r="C18" s="60" t="s">
        <v>100</v>
      </c>
      <c r="D18" s="60" t="s">
        <v>101</v>
      </c>
      <c r="E18" s="103" t="s">
        <v>102</v>
      </c>
      <c r="F18" s="104" t="s">
        <v>223</v>
      </c>
      <c r="G18" s="103" t="s">
        <v>224</v>
      </c>
      <c r="H18" s="78">
        <v>3000000</v>
      </c>
      <c r="I18" s="78">
        <v>3000000</v>
      </c>
      <c r="J18" s="78"/>
      <c r="K18" s="78"/>
      <c r="L18" s="79"/>
      <c r="M18" s="79">
        <v>0</v>
      </c>
      <c r="N18" s="79">
        <v>500000</v>
      </c>
      <c r="O18" s="79">
        <v>500000</v>
      </c>
      <c r="P18" s="79">
        <v>400000</v>
      </c>
      <c r="Q18" s="79">
        <v>400000</v>
      </c>
      <c r="R18" s="79">
        <v>400000</v>
      </c>
      <c r="S18" s="79">
        <v>400000</v>
      </c>
      <c r="T18" s="79">
        <v>400000</v>
      </c>
      <c r="U18" s="162"/>
      <c r="V18" s="161"/>
    </row>
    <row r="19" spans="1:22" ht="22.75" customHeight="1" x14ac:dyDescent="0.35">
      <c r="A19" s="105"/>
      <c r="B19" s="105"/>
      <c r="C19" s="105"/>
      <c r="D19" s="105"/>
      <c r="E19" s="105"/>
      <c r="F19" s="106"/>
      <c r="G19" s="107"/>
      <c r="H19" s="108">
        <f>SUM(H3:H18)</f>
        <v>346984203.38999999</v>
      </c>
      <c r="I19" s="108">
        <f>SUM(I3:I18)</f>
        <v>293446734.14999998</v>
      </c>
      <c r="J19" s="108">
        <f t="shared" ref="J19:K19" si="0">SUM(J3:J18)</f>
        <v>9000000</v>
      </c>
      <c r="K19" s="108">
        <f t="shared" si="0"/>
        <v>44537469.240000002</v>
      </c>
      <c r="L19" s="109">
        <f t="shared" ref="L19:M19" si="1">SUM(L3:L18)</f>
        <v>0</v>
      </c>
      <c r="M19" s="109">
        <f t="shared" si="1"/>
        <v>0</v>
      </c>
      <c r="N19" s="109">
        <f>SUM(N3:N18)</f>
        <v>915000</v>
      </c>
      <c r="O19" s="109">
        <f t="shared" ref="O19:T19" si="2">SUM(O3:O18)</f>
        <v>10885000</v>
      </c>
      <c r="P19" s="109">
        <f t="shared" si="2"/>
        <v>48870000</v>
      </c>
      <c r="Q19" s="109">
        <f t="shared" si="2"/>
        <v>64550000</v>
      </c>
      <c r="R19" s="109">
        <f t="shared" si="2"/>
        <v>73144020.25</v>
      </c>
      <c r="S19" s="109">
        <f t="shared" si="2"/>
        <v>67473367.079999998</v>
      </c>
      <c r="T19" s="109">
        <f t="shared" si="2"/>
        <v>27609346.82</v>
      </c>
    </row>
    <row r="20" spans="1:22" ht="15.5" x14ac:dyDescent="0.35">
      <c r="F20" s="111"/>
      <c r="G20" s="112"/>
      <c r="H20" s="112"/>
      <c r="I20" s="112"/>
      <c r="J20" s="112"/>
      <c r="K20" s="112"/>
      <c r="L20" s="113"/>
      <c r="M20" s="113"/>
      <c r="N20" s="113"/>
      <c r="O20" s="113"/>
      <c r="P20" s="113"/>
      <c r="Q20" s="113"/>
      <c r="R20" s="113"/>
      <c r="S20" s="113"/>
      <c r="T20" s="113"/>
    </row>
    <row r="21" spans="1:22" ht="15.5" x14ac:dyDescent="0.35">
      <c r="F21" s="111"/>
      <c r="G21" s="112"/>
      <c r="H21" s="112"/>
      <c r="I21" s="112"/>
      <c r="J21" s="112"/>
      <c r="K21" s="112"/>
      <c r="L21" s="113"/>
      <c r="M21" s="113"/>
      <c r="N21" s="113"/>
      <c r="O21" s="113"/>
      <c r="P21" s="113"/>
      <c r="Q21" s="113"/>
      <c r="R21" s="113"/>
      <c r="S21" s="113"/>
      <c r="T21" s="113"/>
    </row>
    <row r="22" spans="1:22" ht="15.5" x14ac:dyDescent="0.35">
      <c r="F22" s="111"/>
      <c r="G22" s="112"/>
      <c r="H22" s="113"/>
      <c r="I22" s="113"/>
      <c r="J22" s="113"/>
      <c r="K22" s="113"/>
      <c r="L22" s="113"/>
      <c r="M22" s="113"/>
      <c r="N22" s="113"/>
      <c r="O22" s="114"/>
      <c r="P22" s="114"/>
      <c r="Q22" s="113"/>
      <c r="R22" s="113"/>
      <c r="S22" s="113"/>
      <c r="T22" s="113"/>
    </row>
    <row r="23" spans="1:22" ht="15.5" x14ac:dyDescent="0.35">
      <c r="F23" s="111"/>
      <c r="G23" s="112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</row>
    <row r="24" spans="1:22" ht="15.5" x14ac:dyDescent="0.35">
      <c r="F24" s="111"/>
      <c r="G24" s="112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</row>
    <row r="25" spans="1:22" ht="15.5" x14ac:dyDescent="0.35">
      <c r="F25" s="111"/>
      <c r="G25" s="112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</row>
    <row r="26" spans="1:22" ht="15.5" x14ac:dyDescent="0.35">
      <c r="F26" s="111"/>
      <c r="G26" s="112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</row>
    <row r="27" spans="1:22" ht="15.5" x14ac:dyDescent="0.35">
      <c r="F27" s="111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</row>
    <row r="28" spans="1:22" ht="15.5" x14ac:dyDescent="0.35">
      <c r="F28" s="111"/>
      <c r="G28" s="112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</row>
    <row r="29" spans="1:22" ht="15.5" x14ac:dyDescent="0.35">
      <c r="F29" s="111"/>
      <c r="G29" s="11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</row>
    <row r="30" spans="1:22" ht="15.5" x14ac:dyDescent="0.35"/>
    <row r="31" spans="1:22" ht="15.5" x14ac:dyDescent="0.35"/>
    <row r="32" spans="1:22" ht="15.5" x14ac:dyDescent="0.35"/>
    <row r="33" ht="15.5" x14ac:dyDescent="0.35"/>
    <row r="34" ht="15.5" x14ac:dyDescent="0.35"/>
    <row r="35" ht="15.5" x14ac:dyDescent="0.35"/>
    <row r="36" ht="15.5" x14ac:dyDescent="0.35"/>
    <row r="37" ht="15.5" x14ac:dyDescent="0.35"/>
    <row r="38" ht="15.5" x14ac:dyDescent="0.35"/>
    <row r="39" ht="15.5" x14ac:dyDescent="0.35"/>
    <row r="40" ht="15.5" x14ac:dyDescent="0.35"/>
    <row r="41" ht="15.5" x14ac:dyDescent="0.35"/>
    <row r="42" ht="15.5" x14ac:dyDescent="0.35"/>
    <row r="43" ht="15.5" x14ac:dyDescent="0.35"/>
    <row r="44" ht="15.5" x14ac:dyDescent="0.35"/>
    <row r="45" ht="15.5" x14ac:dyDescent="0.35"/>
    <row r="46" ht="15.5" x14ac:dyDescent="0.35"/>
    <row r="47" ht="15.5" x14ac:dyDescent="0.35"/>
    <row r="48" ht="15.5" x14ac:dyDescent="0.35"/>
    <row r="49" ht="15.5" x14ac:dyDescent="0.35"/>
    <row r="50" ht="15.5" x14ac:dyDescent="0.35"/>
    <row r="51" ht="15.5" x14ac:dyDescent="0.35"/>
    <row r="52" ht="15.5" x14ac:dyDescent="0.35"/>
    <row r="53" ht="15.5" x14ac:dyDescent="0.35"/>
    <row r="54" ht="15.5" x14ac:dyDescent="0.35"/>
    <row r="55" ht="15.5" x14ac:dyDescent="0.35"/>
    <row r="56" ht="15.5" x14ac:dyDescent="0.35"/>
    <row r="57" ht="15.5" x14ac:dyDescent="0.35"/>
    <row r="58" ht="15.5" x14ac:dyDescent="0.35"/>
    <row r="59" ht="15.5" x14ac:dyDescent="0.35"/>
    <row r="60" ht="15.5" x14ac:dyDescent="0.35"/>
    <row r="61" ht="15.5" x14ac:dyDescent="0.35"/>
    <row r="62" ht="15.5" x14ac:dyDescent="0.35"/>
    <row r="63" ht="15.5" x14ac:dyDescent="0.35"/>
    <row r="64" ht="15.5" x14ac:dyDescent="0.35"/>
    <row r="65" ht="15.5" x14ac:dyDescent="0.35"/>
    <row r="66" ht="15.5" x14ac:dyDescent="0.35"/>
    <row r="67" ht="15.5" x14ac:dyDescent="0.35"/>
    <row r="68" ht="15.5" x14ac:dyDescent="0.35"/>
    <row r="69" ht="15.5" x14ac:dyDescent="0.35"/>
    <row r="70" ht="15.5" x14ac:dyDescent="0.35"/>
    <row r="71" ht="15.5" x14ac:dyDescent="0.35"/>
    <row r="72" ht="15.5" x14ac:dyDescent="0.35"/>
    <row r="73" ht="15.5" x14ac:dyDescent="0.35"/>
    <row r="74" ht="15.5" x14ac:dyDescent="0.35"/>
    <row r="75" ht="15.5" x14ac:dyDescent="0.35"/>
    <row r="76" ht="15.5" x14ac:dyDescent="0.35"/>
    <row r="77" ht="15.5" x14ac:dyDescent="0.35"/>
    <row r="78" ht="15.5" x14ac:dyDescent="0.35"/>
    <row r="79" ht="15.5" x14ac:dyDescent="0.35"/>
    <row r="80" ht="15.5" x14ac:dyDescent="0.35"/>
    <row r="81" ht="15.5" x14ac:dyDescent="0.35"/>
    <row r="82" ht="15.5" x14ac:dyDescent="0.35"/>
    <row r="83" ht="15.5" x14ac:dyDescent="0.35"/>
    <row r="84" ht="15.5" x14ac:dyDescent="0.35"/>
    <row r="85" ht="15.5" x14ac:dyDescent="0.35"/>
    <row r="86" ht="15.5" x14ac:dyDescent="0.35"/>
    <row r="87" ht="15.5" x14ac:dyDescent="0.35"/>
    <row r="88" ht="15.5" x14ac:dyDescent="0.35"/>
    <row r="89" ht="15.5" x14ac:dyDescent="0.35"/>
    <row r="90" ht="15.5" x14ac:dyDescent="0.35"/>
    <row r="91" ht="15.5" x14ac:dyDescent="0.35"/>
    <row r="92" ht="15.5" x14ac:dyDescent="0.35"/>
    <row r="93" ht="15.5" x14ac:dyDescent="0.35"/>
    <row r="94" ht="15.5" x14ac:dyDescent="0.35"/>
    <row r="95" ht="15.5" x14ac:dyDescent="0.35"/>
    <row r="96" ht="15.5" x14ac:dyDescent="0.35"/>
    <row r="97" ht="15.5" x14ac:dyDescent="0.35"/>
    <row r="98" ht="15.5" x14ac:dyDescent="0.35"/>
    <row r="99" ht="15.5" x14ac:dyDescent="0.35"/>
    <row r="100" ht="15.5" x14ac:dyDescent="0.35"/>
    <row r="101" ht="15.5" x14ac:dyDescent="0.35"/>
    <row r="102" ht="15.5" x14ac:dyDescent="0.35"/>
    <row r="103" ht="15.5" x14ac:dyDescent="0.35"/>
    <row r="104" ht="15.5" x14ac:dyDescent="0.35"/>
    <row r="105" ht="15.5" x14ac:dyDescent="0.35"/>
    <row r="106" ht="15.5" x14ac:dyDescent="0.35"/>
    <row r="107" ht="15.5" x14ac:dyDescent="0.35"/>
    <row r="108" ht="15.5" x14ac:dyDescent="0.35"/>
    <row r="109" ht="15.5" x14ac:dyDescent="0.35"/>
    <row r="110" ht="15.5" x14ac:dyDescent="0.35"/>
    <row r="111" ht="15.5" x14ac:dyDescent="0.35"/>
    <row r="112" ht="15.5" x14ac:dyDescent="0.35"/>
    <row r="113" ht="15.5" x14ac:dyDescent="0.35"/>
    <row r="114" ht="15.5" x14ac:dyDescent="0.35"/>
    <row r="115" ht="15.5" x14ac:dyDescent="0.35"/>
    <row r="116" ht="15.5" x14ac:dyDescent="0.35"/>
    <row r="117" ht="15.5" x14ac:dyDescent="0.35"/>
    <row r="118" ht="15.5" x14ac:dyDescent="0.35"/>
    <row r="119" ht="15.5" x14ac:dyDescent="0.35"/>
    <row r="120" ht="15.5" x14ac:dyDescent="0.35"/>
    <row r="121" ht="15.5" x14ac:dyDescent="0.35"/>
    <row r="122" ht="15.5" x14ac:dyDescent="0.35"/>
    <row r="123" ht="15.5" x14ac:dyDescent="0.35"/>
    <row r="124" ht="15.5" x14ac:dyDescent="0.35"/>
    <row r="125" ht="15.5" x14ac:dyDescent="0.35"/>
    <row r="126" ht="15.5" x14ac:dyDescent="0.35"/>
    <row r="127" ht="15.5" x14ac:dyDescent="0.35"/>
    <row r="128" ht="15.5" x14ac:dyDescent="0.35"/>
    <row r="129" ht="15.5" x14ac:dyDescent="0.35"/>
    <row r="130" ht="15.5" x14ac:dyDescent="0.35"/>
    <row r="131" ht="15.5" x14ac:dyDescent="0.35"/>
    <row r="132" ht="15.5" x14ac:dyDescent="0.35"/>
    <row r="133" ht="15.5" x14ac:dyDescent="0.35"/>
    <row r="134" ht="15.5" x14ac:dyDescent="0.35"/>
    <row r="135" ht="15.5" x14ac:dyDescent="0.35"/>
    <row r="136" ht="15.5" x14ac:dyDescent="0.35"/>
    <row r="137" ht="15.5" x14ac:dyDescent="0.35"/>
    <row r="138" ht="15.5" x14ac:dyDescent="0.35"/>
    <row r="139" ht="15.5" x14ac:dyDescent="0.35"/>
    <row r="140" ht="15.5" x14ac:dyDescent="0.35"/>
    <row r="141" ht="15.5" x14ac:dyDescent="0.35"/>
    <row r="142" ht="15.5" x14ac:dyDescent="0.35"/>
    <row r="143" ht="15.5" x14ac:dyDescent="0.35"/>
    <row r="144" ht="15.5" x14ac:dyDescent="0.35"/>
    <row r="145" ht="15.5" x14ac:dyDescent="0.35"/>
    <row r="146" ht="15.5" x14ac:dyDescent="0.35"/>
    <row r="147" ht="15.5" x14ac:dyDescent="0.35"/>
    <row r="148" ht="15.5" x14ac:dyDescent="0.35"/>
    <row r="149" ht="15.5" x14ac:dyDescent="0.35"/>
    <row r="150" ht="15.5" x14ac:dyDescent="0.35"/>
    <row r="151" ht="15.5" x14ac:dyDescent="0.35"/>
    <row r="152" ht="15.5" x14ac:dyDescent="0.35"/>
    <row r="153" ht="15.5" x14ac:dyDescent="0.35"/>
    <row r="154" ht="15.5" x14ac:dyDescent="0.35"/>
    <row r="155" ht="15.5" x14ac:dyDescent="0.35"/>
    <row r="156" ht="15.5" x14ac:dyDescent="0.35"/>
    <row r="157" ht="15.5" x14ac:dyDescent="0.35"/>
    <row r="158" ht="15.5" x14ac:dyDescent="0.35"/>
    <row r="159" ht="15.5" x14ac:dyDescent="0.35"/>
    <row r="160" ht="15.5" x14ac:dyDescent="0.35"/>
    <row r="161" ht="15.5" x14ac:dyDescent="0.35"/>
    <row r="162" ht="15.5" x14ac:dyDescent="0.35"/>
    <row r="163" ht="15.5" x14ac:dyDescent="0.35"/>
    <row r="164" ht="15.5" x14ac:dyDescent="0.35"/>
    <row r="165" ht="15.5" x14ac:dyDescent="0.35"/>
    <row r="166" ht="15.5" x14ac:dyDescent="0.35"/>
    <row r="167" ht="15.5" x14ac:dyDescent="0.35"/>
    <row r="168" ht="15.5" x14ac:dyDescent="0.35"/>
    <row r="169" ht="15.5" x14ac:dyDescent="0.35"/>
    <row r="170" ht="15.5" x14ac:dyDescent="0.35"/>
    <row r="171" ht="15.5" x14ac:dyDescent="0.35"/>
    <row r="172" ht="15.5" x14ac:dyDescent="0.35"/>
    <row r="173" ht="15.5" x14ac:dyDescent="0.35"/>
    <row r="174" ht="15.5" x14ac:dyDescent="0.35"/>
    <row r="175" ht="15.5" x14ac:dyDescent="0.35"/>
    <row r="176" ht="15.5" x14ac:dyDescent="0.35"/>
    <row r="177" ht="15.5" x14ac:dyDescent="0.35"/>
    <row r="178" ht="15.5" x14ac:dyDescent="0.35"/>
    <row r="179" ht="15.5" x14ac:dyDescent="0.35"/>
    <row r="180" ht="15.5" x14ac:dyDescent="0.35"/>
    <row r="181" ht="15.5" x14ac:dyDescent="0.35"/>
    <row r="182" ht="15.5" x14ac:dyDescent="0.35"/>
    <row r="183" ht="15.5" x14ac:dyDescent="0.35"/>
    <row r="184" ht="15.5" x14ac:dyDescent="0.35"/>
    <row r="185" ht="15.5" x14ac:dyDescent="0.35"/>
    <row r="186" ht="15.5" x14ac:dyDescent="0.35"/>
    <row r="187" ht="15.5" x14ac:dyDescent="0.35"/>
    <row r="188" ht="15.5" x14ac:dyDescent="0.35"/>
    <row r="189" ht="15.5" x14ac:dyDescent="0.35"/>
    <row r="190" ht="15.5" x14ac:dyDescent="0.35"/>
    <row r="191" ht="15.5" x14ac:dyDescent="0.35"/>
    <row r="192" ht="15.5" x14ac:dyDescent="0.35"/>
    <row r="193" ht="15.5" x14ac:dyDescent="0.35"/>
    <row r="194" ht="15.5" x14ac:dyDescent="0.35"/>
    <row r="195" ht="15.5" x14ac:dyDescent="0.35"/>
    <row r="196" ht="15.5" x14ac:dyDescent="0.35"/>
    <row r="197" ht="15.5" x14ac:dyDescent="0.35"/>
    <row r="198" ht="15.5" x14ac:dyDescent="0.35"/>
    <row r="199" ht="15.5" x14ac:dyDescent="0.35"/>
    <row r="200" ht="15.5" x14ac:dyDescent="0.35"/>
    <row r="201" ht="15.5" x14ac:dyDescent="0.35"/>
    <row r="202" ht="15.5" x14ac:dyDescent="0.35"/>
    <row r="203" ht="15.5" x14ac:dyDescent="0.35"/>
    <row r="204" ht="15.5" x14ac:dyDescent="0.35"/>
    <row r="205" ht="15.5" x14ac:dyDescent="0.35"/>
    <row r="206" ht="15.5" x14ac:dyDescent="0.35"/>
    <row r="207" ht="15.5" x14ac:dyDescent="0.35"/>
    <row r="208" ht="15.5" x14ac:dyDescent="0.35"/>
    <row r="209" ht="15.5" x14ac:dyDescent="0.35"/>
    <row r="210" ht="15.5" x14ac:dyDescent="0.35"/>
    <row r="211" ht="15.5" x14ac:dyDescent="0.35"/>
    <row r="212" ht="15.5" x14ac:dyDescent="0.35"/>
    <row r="213" ht="15.5" x14ac:dyDescent="0.35"/>
    <row r="214" ht="15.5" x14ac:dyDescent="0.35"/>
    <row r="215" ht="15.5" x14ac:dyDescent="0.35"/>
    <row r="216" ht="15.5" x14ac:dyDescent="0.35"/>
    <row r="217" ht="15.5" x14ac:dyDescent="0.35"/>
    <row r="218" ht="15.5" x14ac:dyDescent="0.35"/>
    <row r="219" ht="15.5" x14ac:dyDescent="0.35"/>
    <row r="220" ht="15.5" x14ac:dyDescent="0.35"/>
    <row r="221" ht="15.5" x14ac:dyDescent="0.35"/>
    <row r="222" ht="15.5" x14ac:dyDescent="0.35"/>
    <row r="223" ht="15.5" x14ac:dyDescent="0.35"/>
    <row r="224" ht="15.5" x14ac:dyDescent="0.35"/>
    <row r="225" ht="15.5" x14ac:dyDescent="0.35"/>
    <row r="226" ht="15.5" x14ac:dyDescent="0.35"/>
    <row r="227" ht="15.5" x14ac:dyDescent="0.35"/>
    <row r="228" ht="15.5" x14ac:dyDescent="0.35"/>
    <row r="229" ht="15.5" x14ac:dyDescent="0.35"/>
    <row r="230" ht="15.5" x14ac:dyDescent="0.35"/>
    <row r="231" ht="15.5" x14ac:dyDescent="0.35"/>
    <row r="232" ht="15.5" x14ac:dyDescent="0.35"/>
    <row r="233" ht="15.5" x14ac:dyDescent="0.35"/>
    <row r="234" ht="15.5" x14ac:dyDescent="0.35"/>
    <row r="235" ht="15.5" x14ac:dyDescent="0.35"/>
    <row r="236" ht="15.5" x14ac:dyDescent="0.35"/>
    <row r="237" ht="15.5" x14ac:dyDescent="0.35"/>
    <row r="238" ht="15.5" x14ac:dyDescent="0.35"/>
    <row r="239" ht="15.5" x14ac:dyDescent="0.35"/>
    <row r="240" ht="15.5" x14ac:dyDescent="0.35"/>
    <row r="241" ht="15.5" x14ac:dyDescent="0.35"/>
    <row r="242" ht="15.5" x14ac:dyDescent="0.35"/>
    <row r="243" ht="15.5" x14ac:dyDescent="0.35"/>
    <row r="244" ht="15.5" x14ac:dyDescent="0.35"/>
    <row r="245" ht="15.5" x14ac:dyDescent="0.35"/>
    <row r="246" ht="15.5" x14ac:dyDescent="0.35"/>
    <row r="247" ht="15.5" x14ac:dyDescent="0.35"/>
    <row r="248" ht="15.5" x14ac:dyDescent="0.35"/>
    <row r="249" ht="15.5" x14ac:dyDescent="0.35"/>
    <row r="250" ht="15.5" x14ac:dyDescent="0.35"/>
    <row r="251" ht="15.5" x14ac:dyDescent="0.35"/>
    <row r="252" ht="15.5" x14ac:dyDescent="0.35"/>
    <row r="253" ht="15.5" x14ac:dyDescent="0.35"/>
    <row r="254" ht="15.5" x14ac:dyDescent="0.35"/>
    <row r="255" ht="15.5" x14ac:dyDescent="0.35"/>
    <row r="256" ht="15.5" x14ac:dyDescent="0.35"/>
    <row r="257" ht="15.5" x14ac:dyDescent="0.35"/>
    <row r="258" ht="15.5" x14ac:dyDescent="0.35"/>
    <row r="259" ht="15.5" x14ac:dyDescent="0.35"/>
    <row r="260" ht="15.5" x14ac:dyDescent="0.35"/>
    <row r="261" ht="15.5" x14ac:dyDescent="0.35"/>
    <row r="262" ht="15.5" x14ac:dyDescent="0.35"/>
    <row r="263" ht="15.5" x14ac:dyDescent="0.35"/>
    <row r="264" ht="15.5" x14ac:dyDescent="0.35"/>
    <row r="265" ht="15.5" x14ac:dyDescent="0.35"/>
    <row r="266" ht="15.5" x14ac:dyDescent="0.35"/>
    <row r="267" ht="15.5" x14ac:dyDescent="0.35"/>
    <row r="268" ht="15.5" x14ac:dyDescent="0.35"/>
    <row r="269" ht="15.5" x14ac:dyDescent="0.35"/>
    <row r="270" ht="15.5" x14ac:dyDescent="0.35"/>
    <row r="271" ht="15.5" x14ac:dyDescent="0.35"/>
    <row r="272" ht="15.5" x14ac:dyDescent="0.35"/>
    <row r="273" ht="15.5" x14ac:dyDescent="0.35"/>
    <row r="274" ht="15.5" x14ac:dyDescent="0.35"/>
    <row r="275" ht="15.5" x14ac:dyDescent="0.35"/>
    <row r="276" ht="15.5" x14ac:dyDescent="0.35"/>
    <row r="277" ht="15.5" x14ac:dyDescent="0.35"/>
    <row r="278" ht="15.5" x14ac:dyDescent="0.35"/>
    <row r="279" ht="15.5" x14ac:dyDescent="0.35"/>
    <row r="280" ht="15.5" x14ac:dyDescent="0.35"/>
    <row r="281" ht="15.5" x14ac:dyDescent="0.35"/>
    <row r="282" ht="15.5" x14ac:dyDescent="0.35"/>
    <row r="283" ht="15.5" x14ac:dyDescent="0.35"/>
    <row r="284" ht="15.5" x14ac:dyDescent="0.35"/>
    <row r="285" ht="15.5" x14ac:dyDescent="0.35"/>
    <row r="286" ht="15.5" x14ac:dyDescent="0.35"/>
    <row r="287" ht="15.5" x14ac:dyDescent="0.35"/>
    <row r="288" ht="15.5" x14ac:dyDescent="0.35"/>
    <row r="289" ht="15.5" x14ac:dyDescent="0.35"/>
    <row r="290" ht="15.5" x14ac:dyDescent="0.35"/>
    <row r="291" ht="15.5" x14ac:dyDescent="0.35"/>
    <row r="292" ht="15.5" x14ac:dyDescent="0.35"/>
    <row r="293" ht="15.5" x14ac:dyDescent="0.35"/>
    <row r="294" ht="15.5" x14ac:dyDescent="0.35"/>
    <row r="295" ht="15.5" x14ac:dyDescent="0.35"/>
    <row r="296" ht="15.5" x14ac:dyDescent="0.35"/>
    <row r="297" ht="15.5" x14ac:dyDescent="0.35"/>
    <row r="298" ht="15.5" x14ac:dyDescent="0.35"/>
    <row r="299" ht="15.5" x14ac:dyDescent="0.35"/>
    <row r="300" ht="15.5" x14ac:dyDescent="0.35"/>
    <row r="301" ht="15.5" x14ac:dyDescent="0.35"/>
    <row r="302" ht="15.5" x14ac:dyDescent="0.35"/>
    <row r="303" ht="15.5" x14ac:dyDescent="0.35"/>
    <row r="304" ht="15.5" x14ac:dyDescent="0.35"/>
    <row r="305" ht="15.5" x14ac:dyDescent="0.35"/>
    <row r="306" ht="15.5" x14ac:dyDescent="0.35"/>
    <row r="307" ht="15.5" x14ac:dyDescent="0.35"/>
    <row r="308" ht="15.5" x14ac:dyDescent="0.35"/>
    <row r="309" ht="15.5" x14ac:dyDescent="0.35"/>
    <row r="310" ht="15.5" x14ac:dyDescent="0.35"/>
    <row r="311" ht="15.5" x14ac:dyDescent="0.35"/>
    <row r="312" ht="15.5" x14ac:dyDescent="0.35"/>
    <row r="313" ht="15.5" x14ac:dyDescent="0.35"/>
    <row r="314" ht="15.5" x14ac:dyDescent="0.35"/>
    <row r="315" ht="15.5" x14ac:dyDescent="0.35"/>
    <row r="316" ht="15.5" x14ac:dyDescent="0.35"/>
    <row r="317" ht="15.5" x14ac:dyDescent="0.35"/>
    <row r="318" ht="15.5" x14ac:dyDescent="0.35"/>
    <row r="319" ht="15.5" x14ac:dyDescent="0.35"/>
    <row r="320" ht="15.5" x14ac:dyDescent="0.35"/>
    <row r="321" ht="15.5" x14ac:dyDescent="0.35"/>
    <row r="322" ht="15.5" x14ac:dyDescent="0.35"/>
    <row r="323" ht="15.5" x14ac:dyDescent="0.35"/>
    <row r="324" ht="15.5" x14ac:dyDescent="0.35"/>
    <row r="325" ht="15.5" x14ac:dyDescent="0.35"/>
    <row r="326" ht="15.5" x14ac:dyDescent="0.35"/>
    <row r="327" ht="15.5" x14ac:dyDescent="0.35"/>
    <row r="328" ht="15.5" x14ac:dyDescent="0.35"/>
    <row r="329" ht="15.5" x14ac:dyDescent="0.35"/>
    <row r="330" ht="15.5" x14ac:dyDescent="0.35"/>
    <row r="331" ht="15.5" x14ac:dyDescent="0.35"/>
    <row r="332" ht="15.5" x14ac:dyDescent="0.35"/>
    <row r="333" ht="15.5" x14ac:dyDescent="0.35"/>
    <row r="334" ht="15.5" x14ac:dyDescent="0.35"/>
    <row r="335" ht="15.5" x14ac:dyDescent="0.35"/>
    <row r="336" ht="15.5" x14ac:dyDescent="0.35"/>
    <row r="337" ht="15.5" x14ac:dyDescent="0.35"/>
    <row r="338" ht="15.5" x14ac:dyDescent="0.35"/>
    <row r="339" ht="15.5" x14ac:dyDescent="0.35"/>
    <row r="340" ht="15.5" x14ac:dyDescent="0.35"/>
    <row r="341" ht="15.5" x14ac:dyDescent="0.35"/>
    <row r="342" ht="15.5" x14ac:dyDescent="0.35"/>
    <row r="343" ht="15.5" x14ac:dyDescent="0.35"/>
    <row r="344" ht="15.5" x14ac:dyDescent="0.35"/>
    <row r="345" ht="15.5" x14ac:dyDescent="0.35"/>
    <row r="346" ht="15.5" x14ac:dyDescent="0.35"/>
    <row r="347" ht="15.5" x14ac:dyDescent="0.35"/>
    <row r="348" ht="15.5" x14ac:dyDescent="0.35"/>
    <row r="349" ht="15.5" x14ac:dyDescent="0.35"/>
    <row r="350" ht="15.5" x14ac:dyDescent="0.35"/>
    <row r="351" ht="15.5" x14ac:dyDescent="0.35"/>
    <row r="352" ht="15.5" x14ac:dyDescent="0.35"/>
    <row r="353" ht="15.5" x14ac:dyDescent="0.35"/>
    <row r="354" ht="15.5" x14ac:dyDescent="0.35"/>
    <row r="355" ht="15.5" x14ac:dyDescent="0.35"/>
    <row r="356" ht="15.5" x14ac:dyDescent="0.35"/>
    <row r="357" ht="15.5" x14ac:dyDescent="0.35"/>
    <row r="358" ht="15.5" x14ac:dyDescent="0.35"/>
    <row r="359" ht="15.5" x14ac:dyDescent="0.35"/>
    <row r="360" ht="15.5" x14ac:dyDescent="0.35"/>
    <row r="361" ht="15.5" x14ac:dyDescent="0.35"/>
    <row r="362" ht="15.5" x14ac:dyDescent="0.35"/>
    <row r="363" ht="15.5" x14ac:dyDescent="0.35"/>
    <row r="364" ht="15.5" x14ac:dyDescent="0.35"/>
    <row r="365" ht="15.5" x14ac:dyDescent="0.35"/>
    <row r="366" ht="15.5" x14ac:dyDescent="0.35"/>
    <row r="367" ht="15.5" x14ac:dyDescent="0.35"/>
    <row r="368" ht="15.5" x14ac:dyDescent="0.35"/>
    <row r="369" ht="15.5" x14ac:dyDescent="0.35"/>
    <row r="370" ht="15.5" x14ac:dyDescent="0.35"/>
    <row r="371" ht="15.5" x14ac:dyDescent="0.35"/>
    <row r="372" ht="15.5" x14ac:dyDescent="0.35"/>
    <row r="373" ht="15.5" x14ac:dyDescent="0.35"/>
    <row r="374" ht="15.5" x14ac:dyDescent="0.35"/>
    <row r="375" ht="15.5" x14ac:dyDescent="0.35"/>
    <row r="376" ht="15.5" x14ac:dyDescent="0.35"/>
    <row r="377" ht="15.5" x14ac:dyDescent="0.35"/>
    <row r="378" ht="15.5" x14ac:dyDescent="0.35"/>
    <row r="379" ht="15.5" x14ac:dyDescent="0.35"/>
    <row r="380" ht="15.5" x14ac:dyDescent="0.35"/>
    <row r="381" ht="15.5" x14ac:dyDescent="0.35"/>
    <row r="382" ht="15.5" x14ac:dyDescent="0.35"/>
    <row r="383" ht="15.5" x14ac:dyDescent="0.35"/>
    <row r="384" ht="15.5" x14ac:dyDescent="0.35"/>
    <row r="385" ht="15.5" x14ac:dyDescent="0.35"/>
    <row r="386" ht="15.5" x14ac:dyDescent="0.35"/>
    <row r="387" ht="15.5" x14ac:dyDescent="0.35"/>
    <row r="388" ht="15.5" x14ac:dyDescent="0.35"/>
    <row r="389" ht="15.5" x14ac:dyDescent="0.35"/>
    <row r="390" ht="15.5" x14ac:dyDescent="0.35"/>
    <row r="391" ht="15.5" x14ac:dyDescent="0.35"/>
    <row r="392" ht="15.5" x14ac:dyDescent="0.35"/>
    <row r="393" ht="15.5" x14ac:dyDescent="0.35"/>
    <row r="394" ht="15.5" x14ac:dyDescent="0.35"/>
    <row r="395" ht="15.5" x14ac:dyDescent="0.35"/>
    <row r="396" ht="15.5" x14ac:dyDescent="0.35"/>
    <row r="397" ht="15.5" x14ac:dyDescent="0.35"/>
    <row r="398" ht="15.5" x14ac:dyDescent="0.35"/>
    <row r="399" ht="15.5" x14ac:dyDescent="0.35"/>
    <row r="400" ht="15.5" x14ac:dyDescent="0.35"/>
    <row r="401" ht="15.5" x14ac:dyDescent="0.35"/>
    <row r="402" ht="15.5" x14ac:dyDescent="0.35"/>
    <row r="403" ht="15.5" x14ac:dyDescent="0.35"/>
    <row r="404" ht="15.5" x14ac:dyDescent="0.35"/>
    <row r="405" ht="15.5" x14ac:dyDescent="0.35"/>
    <row r="406" ht="15.5" x14ac:dyDescent="0.35"/>
    <row r="407" ht="15.5" x14ac:dyDescent="0.35"/>
    <row r="408" ht="15.5" x14ac:dyDescent="0.35"/>
    <row r="409" ht="15.5" x14ac:dyDescent="0.35"/>
    <row r="410" ht="15.5" x14ac:dyDescent="0.35"/>
    <row r="411" ht="15.5" x14ac:dyDescent="0.35"/>
    <row r="412" ht="15.5" x14ac:dyDescent="0.35"/>
    <row r="413" ht="15.5" x14ac:dyDescent="0.35"/>
    <row r="414" ht="15.5" x14ac:dyDescent="0.35"/>
    <row r="415" ht="15.5" x14ac:dyDescent="0.35"/>
    <row r="416" ht="15.5" x14ac:dyDescent="0.35"/>
    <row r="417" ht="15.5" x14ac:dyDescent="0.35"/>
    <row r="418" ht="15.5" x14ac:dyDescent="0.35"/>
    <row r="419" ht="15.5" x14ac:dyDescent="0.35"/>
    <row r="420" ht="15.5" x14ac:dyDescent="0.35"/>
    <row r="421" ht="15.5" x14ac:dyDescent="0.35"/>
    <row r="422" ht="15.5" x14ac:dyDescent="0.35"/>
    <row r="423" ht="15.5" x14ac:dyDescent="0.35"/>
    <row r="424" ht="15.5" x14ac:dyDescent="0.35"/>
    <row r="425" ht="15.5" x14ac:dyDescent="0.35"/>
    <row r="426" ht="15.5" x14ac:dyDescent="0.35"/>
    <row r="427" ht="15.5" x14ac:dyDescent="0.35"/>
    <row r="428" ht="15.5" x14ac:dyDescent="0.35"/>
    <row r="429" ht="15.5" x14ac:dyDescent="0.35"/>
    <row r="430" ht="15.5" x14ac:dyDescent="0.35"/>
    <row r="431" ht="15.5" x14ac:dyDescent="0.35"/>
    <row r="432" ht="15.5" x14ac:dyDescent="0.35"/>
    <row r="433" ht="15.5" x14ac:dyDescent="0.35"/>
    <row r="434" ht="15.5" x14ac:dyDescent="0.35"/>
    <row r="435" ht="15.5" x14ac:dyDescent="0.35"/>
    <row r="436" ht="15.5" x14ac:dyDescent="0.35"/>
    <row r="437" ht="15.5" x14ac:dyDescent="0.35"/>
    <row r="438" ht="15.5" x14ac:dyDescent="0.35"/>
    <row r="439" ht="15.5" x14ac:dyDescent="0.35"/>
    <row r="440" ht="15.5" x14ac:dyDescent="0.35"/>
    <row r="441" ht="15.5" x14ac:dyDescent="0.35"/>
    <row r="442" ht="15.5" x14ac:dyDescent="0.35"/>
    <row r="443" ht="15.5" x14ac:dyDescent="0.35"/>
    <row r="444" ht="15.5" x14ac:dyDescent="0.35"/>
    <row r="445" ht="15.5" x14ac:dyDescent="0.35"/>
    <row r="446" ht="15.5" x14ac:dyDescent="0.35"/>
    <row r="447" ht="15.5" x14ac:dyDescent="0.35"/>
    <row r="448" ht="15.5" x14ac:dyDescent="0.35"/>
    <row r="449" ht="15.5" x14ac:dyDescent="0.35"/>
    <row r="450" ht="15.5" x14ac:dyDescent="0.35"/>
    <row r="451" ht="15.5" x14ac:dyDescent="0.35"/>
    <row r="452" ht="15.5" x14ac:dyDescent="0.35"/>
    <row r="453" ht="15.5" x14ac:dyDescent="0.35"/>
    <row r="454" ht="15.5" x14ac:dyDescent="0.35"/>
    <row r="455" ht="15.5" x14ac:dyDescent="0.35"/>
    <row r="456" ht="15.5" x14ac:dyDescent="0.35"/>
    <row r="457" ht="15.5" x14ac:dyDescent="0.35"/>
    <row r="458" ht="15.5" x14ac:dyDescent="0.35"/>
    <row r="459" ht="15.5" x14ac:dyDescent="0.35"/>
    <row r="460" ht="15.5" x14ac:dyDescent="0.35"/>
    <row r="461" ht="15.5" x14ac:dyDescent="0.35"/>
    <row r="462" ht="15.5" x14ac:dyDescent="0.35"/>
    <row r="463" ht="15.5" x14ac:dyDescent="0.35"/>
    <row r="464" ht="15.5" x14ac:dyDescent="0.35"/>
    <row r="465" ht="15.5" x14ac:dyDescent="0.35"/>
    <row r="466" ht="15.5" x14ac:dyDescent="0.35"/>
    <row r="467" ht="15.5" x14ac:dyDescent="0.35"/>
    <row r="468" ht="15.5" x14ac:dyDescent="0.35"/>
    <row r="469" ht="15.5" x14ac:dyDescent="0.35"/>
    <row r="470" ht="15.5" x14ac:dyDescent="0.35"/>
    <row r="471" ht="15.5" x14ac:dyDescent="0.35"/>
    <row r="472" ht="15.5" x14ac:dyDescent="0.35"/>
    <row r="473" ht="15.5" x14ac:dyDescent="0.35"/>
    <row r="474" ht="15.5" x14ac:dyDescent="0.35"/>
    <row r="475" ht="15.5" x14ac:dyDescent="0.35"/>
    <row r="476" ht="15.5" x14ac:dyDescent="0.35"/>
    <row r="477" ht="15.5" x14ac:dyDescent="0.35"/>
    <row r="478" ht="15.5" x14ac:dyDescent="0.35"/>
    <row r="479" ht="15.5" x14ac:dyDescent="0.35"/>
    <row r="480" ht="15.5" x14ac:dyDescent="0.35"/>
    <row r="481" ht="15.5" x14ac:dyDescent="0.35"/>
    <row r="482" ht="15.5" x14ac:dyDescent="0.35"/>
    <row r="483" ht="15.5" x14ac:dyDescent="0.35"/>
    <row r="484" ht="15.5" x14ac:dyDescent="0.35"/>
    <row r="485" ht="15.5" x14ac:dyDescent="0.35"/>
    <row r="486" ht="15.5" x14ac:dyDescent="0.35"/>
    <row r="487" ht="15.5" x14ac:dyDescent="0.35"/>
    <row r="488" ht="15.5" x14ac:dyDescent="0.35"/>
    <row r="489" ht="15.5" x14ac:dyDescent="0.35"/>
    <row r="490" ht="15.5" x14ac:dyDescent="0.35"/>
    <row r="491" ht="15.5" x14ac:dyDescent="0.35"/>
    <row r="492" ht="15.5" x14ac:dyDescent="0.35"/>
    <row r="493" ht="15.5" x14ac:dyDescent="0.35"/>
    <row r="494" ht="15.5" x14ac:dyDescent="0.35"/>
    <row r="495" ht="15.5" x14ac:dyDescent="0.35"/>
    <row r="496" ht="15.5" x14ac:dyDescent="0.35"/>
    <row r="497" ht="15.5" x14ac:dyDescent="0.35"/>
    <row r="498" ht="15.5" x14ac:dyDescent="0.35"/>
    <row r="499" ht="15.5" x14ac:dyDescent="0.35"/>
    <row r="500" ht="15.5" x14ac:dyDescent="0.35"/>
    <row r="501" ht="15.5" x14ac:dyDescent="0.35"/>
    <row r="502" ht="15.5" x14ac:dyDescent="0.35"/>
    <row r="503" ht="15.5" x14ac:dyDescent="0.35"/>
    <row r="504" ht="15.5" x14ac:dyDescent="0.35"/>
    <row r="505" ht="15.5" x14ac:dyDescent="0.35"/>
    <row r="506" ht="15.5" x14ac:dyDescent="0.35"/>
    <row r="507" ht="15.5" x14ac:dyDescent="0.35"/>
    <row r="508" ht="15.5" x14ac:dyDescent="0.35"/>
    <row r="509" ht="15.5" x14ac:dyDescent="0.35"/>
    <row r="510" ht="15.5" x14ac:dyDescent="0.35"/>
    <row r="511" ht="15.5" x14ac:dyDescent="0.35"/>
    <row r="512" ht="15.5" x14ac:dyDescent="0.35"/>
    <row r="513" ht="15.5" x14ac:dyDescent="0.35"/>
    <row r="514" ht="15.5" x14ac:dyDescent="0.35"/>
    <row r="515" ht="15.5" x14ac:dyDescent="0.35"/>
    <row r="516" ht="15.5" x14ac:dyDescent="0.35"/>
    <row r="517" ht="15.5" x14ac:dyDescent="0.35"/>
    <row r="518" ht="15.5" x14ac:dyDescent="0.35"/>
    <row r="519" ht="15.5" x14ac:dyDescent="0.35"/>
    <row r="520" ht="15.5" x14ac:dyDescent="0.35"/>
    <row r="521" ht="15.5" x14ac:dyDescent="0.35"/>
    <row r="522" ht="15.5" x14ac:dyDescent="0.35"/>
    <row r="523" ht="15.5" x14ac:dyDescent="0.35"/>
    <row r="524" ht="15.5" x14ac:dyDescent="0.35"/>
    <row r="525" ht="15.5" x14ac:dyDescent="0.35"/>
    <row r="526" ht="15.5" x14ac:dyDescent="0.35"/>
    <row r="527" ht="15.5" x14ac:dyDescent="0.35"/>
    <row r="528" ht="15.5" x14ac:dyDescent="0.35"/>
    <row r="529" ht="15.5" x14ac:dyDescent="0.35"/>
    <row r="530" ht="15.5" x14ac:dyDescent="0.35"/>
    <row r="531" ht="15.5" x14ac:dyDescent="0.35"/>
    <row r="532" ht="15.5" x14ac:dyDescent="0.35"/>
    <row r="533" ht="15.5" x14ac:dyDescent="0.35"/>
    <row r="534" ht="15.5" x14ac:dyDescent="0.35"/>
    <row r="535" ht="15.5" x14ac:dyDescent="0.35"/>
    <row r="536" ht="15.5" x14ac:dyDescent="0.35"/>
    <row r="537" ht="15.5" x14ac:dyDescent="0.35"/>
    <row r="538" ht="15.5" x14ac:dyDescent="0.35"/>
    <row r="539" ht="15.5" x14ac:dyDescent="0.35"/>
    <row r="540" ht="15.5" x14ac:dyDescent="0.35"/>
    <row r="541" ht="15.5" x14ac:dyDescent="0.35"/>
    <row r="542" ht="15.5" x14ac:dyDescent="0.35"/>
    <row r="543" ht="15.5" x14ac:dyDescent="0.35"/>
    <row r="544" ht="15.5" x14ac:dyDescent="0.35"/>
    <row r="545" ht="15.5" x14ac:dyDescent="0.35"/>
    <row r="546" ht="15.5" x14ac:dyDescent="0.35"/>
    <row r="547" ht="15.5" x14ac:dyDescent="0.35"/>
    <row r="548" ht="15.5" x14ac:dyDescent="0.35"/>
    <row r="549" ht="15.5" x14ac:dyDescent="0.35"/>
    <row r="550" ht="15.5" x14ac:dyDescent="0.35"/>
    <row r="551" ht="15.5" x14ac:dyDescent="0.35"/>
    <row r="552" ht="15.5" x14ac:dyDescent="0.35"/>
    <row r="553" ht="15.5" x14ac:dyDescent="0.35"/>
    <row r="554" ht="15.5" x14ac:dyDescent="0.35"/>
    <row r="555" ht="15.5" x14ac:dyDescent="0.35"/>
    <row r="556" ht="15.5" x14ac:dyDescent="0.35"/>
    <row r="557" ht="15.5" x14ac:dyDescent="0.35"/>
    <row r="558" ht="15.5" x14ac:dyDescent="0.35"/>
    <row r="559" ht="15.5" x14ac:dyDescent="0.35"/>
    <row r="560" ht="15.5" x14ac:dyDescent="0.35"/>
    <row r="561" ht="15.5" x14ac:dyDescent="0.35"/>
    <row r="562" ht="15.5" x14ac:dyDescent="0.35"/>
    <row r="563" ht="15.5" x14ac:dyDescent="0.35"/>
    <row r="564" ht="15.5" x14ac:dyDescent="0.35"/>
    <row r="565" ht="15.5" x14ac:dyDescent="0.35"/>
    <row r="566" ht="15.5" x14ac:dyDescent="0.35"/>
    <row r="567" ht="15.5" x14ac:dyDescent="0.35"/>
    <row r="568" ht="15.5" x14ac:dyDescent="0.35"/>
    <row r="569" ht="15.5" x14ac:dyDescent="0.35"/>
    <row r="570" ht="15.5" x14ac:dyDescent="0.35"/>
    <row r="571" ht="15.5" x14ac:dyDescent="0.35"/>
    <row r="572" ht="15.5" x14ac:dyDescent="0.35"/>
    <row r="573" ht="15.5" x14ac:dyDescent="0.35"/>
    <row r="574" ht="15.5" x14ac:dyDescent="0.35"/>
    <row r="575" ht="15.5" x14ac:dyDescent="0.35"/>
    <row r="576" ht="15.5" x14ac:dyDescent="0.35"/>
    <row r="577" ht="15.5" x14ac:dyDescent="0.35"/>
    <row r="578" ht="15.5" x14ac:dyDescent="0.35"/>
    <row r="579" ht="15.5" x14ac:dyDescent="0.35"/>
    <row r="580" ht="15.5" x14ac:dyDescent="0.35"/>
    <row r="581" ht="15.5" x14ac:dyDescent="0.35"/>
    <row r="582" ht="15.5" x14ac:dyDescent="0.35"/>
    <row r="583" ht="15.5" x14ac:dyDescent="0.35"/>
    <row r="584" ht="15.5" x14ac:dyDescent="0.35"/>
    <row r="585" ht="15.5" x14ac:dyDescent="0.35"/>
    <row r="586" ht="15.5" x14ac:dyDescent="0.35"/>
    <row r="587" ht="15.5" x14ac:dyDescent="0.35"/>
    <row r="588" ht="15.5" x14ac:dyDescent="0.35"/>
    <row r="589" ht="15.5" x14ac:dyDescent="0.35"/>
    <row r="590" ht="15.5" x14ac:dyDescent="0.35"/>
    <row r="591" ht="15.5" x14ac:dyDescent="0.35"/>
    <row r="592" ht="15.5" x14ac:dyDescent="0.35"/>
    <row r="593" ht="15.5" x14ac:dyDescent="0.35"/>
    <row r="594" ht="15.5" x14ac:dyDescent="0.35"/>
    <row r="595" ht="15.5" x14ac:dyDescent="0.35"/>
    <row r="596" ht="15.5" x14ac:dyDescent="0.35"/>
    <row r="597" ht="15.5" x14ac:dyDescent="0.35"/>
    <row r="598" ht="15.5" x14ac:dyDescent="0.35"/>
    <row r="599" ht="15.5" x14ac:dyDescent="0.35"/>
    <row r="600" ht="15.5" x14ac:dyDescent="0.35"/>
    <row r="601" ht="15.5" x14ac:dyDescent="0.35"/>
    <row r="602" ht="15.5" x14ac:dyDescent="0.35"/>
    <row r="603" ht="15.5" x14ac:dyDescent="0.35"/>
    <row r="604" ht="15.5" x14ac:dyDescent="0.35"/>
    <row r="605" ht="15.5" x14ac:dyDescent="0.35"/>
    <row r="606" ht="15.5" x14ac:dyDescent="0.35"/>
    <row r="607" ht="15.5" x14ac:dyDescent="0.35"/>
    <row r="608" ht="15.5" x14ac:dyDescent="0.35"/>
    <row r="609" ht="15.5" x14ac:dyDescent="0.35"/>
    <row r="610" ht="15.5" x14ac:dyDescent="0.35"/>
    <row r="611" ht="15.5" x14ac:dyDescent="0.35"/>
    <row r="612" ht="15.5" x14ac:dyDescent="0.35"/>
    <row r="613" ht="15.5" x14ac:dyDescent="0.35"/>
    <row r="614" ht="15.5" x14ac:dyDescent="0.35"/>
    <row r="615" ht="15.5" x14ac:dyDescent="0.35"/>
    <row r="616" ht="15.5" x14ac:dyDescent="0.35"/>
    <row r="617" ht="15.5" x14ac:dyDescent="0.35"/>
    <row r="618" ht="15.5" x14ac:dyDescent="0.35"/>
    <row r="619" ht="15.5" x14ac:dyDescent="0.35"/>
    <row r="620" ht="15.5" x14ac:dyDescent="0.35"/>
    <row r="621" ht="15.5" x14ac:dyDescent="0.35"/>
    <row r="622" ht="15.5" x14ac:dyDescent="0.35"/>
    <row r="623" ht="15.5" x14ac:dyDescent="0.35"/>
    <row r="624" ht="15.5" x14ac:dyDescent="0.35"/>
    <row r="625" ht="15.5" x14ac:dyDescent="0.35"/>
    <row r="626" ht="15.5" x14ac:dyDescent="0.35"/>
    <row r="627" ht="15.5" x14ac:dyDescent="0.35"/>
    <row r="628" ht="15.5" x14ac:dyDescent="0.35"/>
    <row r="629" ht="15.5" x14ac:dyDescent="0.35"/>
    <row r="630" ht="15.5" x14ac:dyDescent="0.35"/>
    <row r="631" ht="15.5" x14ac:dyDescent="0.35"/>
    <row r="632" ht="15.5" x14ac:dyDescent="0.35"/>
    <row r="633" ht="15.5" x14ac:dyDescent="0.35"/>
    <row r="634" ht="15.5" x14ac:dyDescent="0.35"/>
    <row r="635" ht="15.5" x14ac:dyDescent="0.35"/>
    <row r="636" ht="15.5" x14ac:dyDescent="0.35"/>
    <row r="637" ht="15.5" x14ac:dyDescent="0.35"/>
    <row r="638" ht="15.5" x14ac:dyDescent="0.35"/>
    <row r="639" ht="15.5" x14ac:dyDescent="0.35"/>
    <row r="640" ht="15.5" x14ac:dyDescent="0.35"/>
    <row r="641" ht="15.5" x14ac:dyDescent="0.35"/>
    <row r="642" ht="15.5" x14ac:dyDescent="0.35"/>
    <row r="643" ht="15.5" x14ac:dyDescent="0.35"/>
    <row r="644" ht="15.5" x14ac:dyDescent="0.35"/>
    <row r="645" ht="15.5" x14ac:dyDescent="0.35"/>
    <row r="646" ht="15.5" x14ac:dyDescent="0.35"/>
    <row r="647" ht="15.5" x14ac:dyDescent="0.35"/>
    <row r="648" ht="15.5" x14ac:dyDescent="0.35"/>
    <row r="649" ht="15.5" x14ac:dyDescent="0.35"/>
    <row r="650" ht="15.5" x14ac:dyDescent="0.35"/>
    <row r="651" ht="15.5" x14ac:dyDescent="0.35"/>
    <row r="652" ht="15.5" x14ac:dyDescent="0.35"/>
    <row r="653" ht="15.5" x14ac:dyDescent="0.35"/>
    <row r="654" ht="15.5" x14ac:dyDescent="0.35"/>
    <row r="655" ht="15.5" x14ac:dyDescent="0.35"/>
    <row r="656" ht="15.5" x14ac:dyDescent="0.35"/>
    <row r="657" ht="15.5" x14ac:dyDescent="0.35"/>
    <row r="658" ht="15.5" x14ac:dyDescent="0.35"/>
    <row r="659" ht="15.5" x14ac:dyDescent="0.35"/>
    <row r="660" ht="15.5" x14ac:dyDescent="0.35"/>
    <row r="661" ht="15.5" x14ac:dyDescent="0.35"/>
    <row r="662" ht="15.5" x14ac:dyDescent="0.35"/>
    <row r="663" ht="15.5" x14ac:dyDescent="0.35"/>
    <row r="664" ht="15.5" x14ac:dyDescent="0.35"/>
    <row r="665" ht="15.5" x14ac:dyDescent="0.35"/>
    <row r="666" ht="15.5" x14ac:dyDescent="0.35"/>
    <row r="667" ht="15.5" x14ac:dyDescent="0.35"/>
    <row r="668" ht="15.5" x14ac:dyDescent="0.35"/>
    <row r="669" ht="15.5" x14ac:dyDescent="0.35"/>
    <row r="670" ht="15.5" x14ac:dyDescent="0.35"/>
    <row r="671" ht="15.5" x14ac:dyDescent="0.35"/>
    <row r="672" ht="15.5" x14ac:dyDescent="0.35"/>
    <row r="673" ht="15.5" x14ac:dyDescent="0.35"/>
    <row r="674" ht="15.5" x14ac:dyDescent="0.35"/>
    <row r="675" ht="15.5" x14ac:dyDescent="0.35"/>
    <row r="676" ht="15.5" x14ac:dyDescent="0.35"/>
    <row r="677" ht="15.5" x14ac:dyDescent="0.35"/>
    <row r="678" ht="15.5" x14ac:dyDescent="0.35"/>
    <row r="679" ht="15.5" x14ac:dyDescent="0.35"/>
    <row r="680" ht="15.5" x14ac:dyDescent="0.35"/>
    <row r="681" ht="15.5" x14ac:dyDescent="0.35"/>
    <row r="682" ht="15.5" x14ac:dyDescent="0.35"/>
    <row r="683" ht="15.5" x14ac:dyDescent="0.35"/>
    <row r="684" ht="15.5" x14ac:dyDescent="0.35"/>
    <row r="685" ht="15.5" x14ac:dyDescent="0.35"/>
    <row r="686" ht="15.5" x14ac:dyDescent="0.35"/>
    <row r="687" ht="15.5" x14ac:dyDescent="0.35"/>
    <row r="688" ht="15.5" x14ac:dyDescent="0.35"/>
    <row r="689" ht="15.5" x14ac:dyDescent="0.35"/>
    <row r="690" ht="15.5" x14ac:dyDescent="0.35"/>
    <row r="691" ht="15.5" x14ac:dyDescent="0.35"/>
    <row r="692" ht="15.5" x14ac:dyDescent="0.35"/>
    <row r="693" ht="15.5" x14ac:dyDescent="0.35"/>
    <row r="694" ht="15.5" x14ac:dyDescent="0.35"/>
    <row r="695" ht="15.5" x14ac:dyDescent="0.35"/>
    <row r="696" ht="15.5" x14ac:dyDescent="0.35"/>
    <row r="697" ht="15.5" x14ac:dyDescent="0.35"/>
    <row r="698" ht="15.5" x14ac:dyDescent="0.35"/>
    <row r="699" ht="15.5" x14ac:dyDescent="0.35"/>
    <row r="700" ht="15.5" x14ac:dyDescent="0.35"/>
    <row r="701" ht="15.5" x14ac:dyDescent="0.35"/>
    <row r="702" ht="15.5" x14ac:dyDescent="0.35"/>
    <row r="703" ht="15.5" x14ac:dyDescent="0.35"/>
    <row r="704" ht="15.5" x14ac:dyDescent="0.35"/>
    <row r="705" ht="15.5" x14ac:dyDescent="0.35"/>
    <row r="706" ht="15.5" x14ac:dyDescent="0.35"/>
    <row r="707" ht="15.5" x14ac:dyDescent="0.35"/>
    <row r="708" ht="15.5" x14ac:dyDescent="0.35"/>
    <row r="709" ht="15.5" x14ac:dyDescent="0.35"/>
    <row r="710" ht="15.5" x14ac:dyDescent="0.35"/>
    <row r="711" ht="15.5" x14ac:dyDescent="0.35"/>
    <row r="712" ht="15.5" x14ac:dyDescent="0.35"/>
    <row r="713" ht="15.5" x14ac:dyDescent="0.35"/>
    <row r="714" ht="15.5" x14ac:dyDescent="0.35"/>
    <row r="715" ht="15.5" x14ac:dyDescent="0.35"/>
    <row r="716" ht="15.5" x14ac:dyDescent="0.35"/>
    <row r="717" ht="15.5" x14ac:dyDescent="0.35"/>
    <row r="718" ht="15.5" x14ac:dyDescent="0.35"/>
    <row r="719" ht="15.5" x14ac:dyDescent="0.35"/>
    <row r="720" ht="15.5" x14ac:dyDescent="0.35"/>
    <row r="721" ht="15.5" x14ac:dyDescent="0.35"/>
    <row r="722" ht="15.5" x14ac:dyDescent="0.35"/>
    <row r="723" ht="15.5" x14ac:dyDescent="0.35"/>
    <row r="724" ht="15.5" x14ac:dyDescent="0.35"/>
    <row r="725" ht="15.5" x14ac:dyDescent="0.35"/>
    <row r="726" ht="15.5" x14ac:dyDescent="0.35"/>
    <row r="727" ht="15.5" x14ac:dyDescent="0.35"/>
    <row r="728" ht="15.5" x14ac:dyDescent="0.35"/>
    <row r="729" ht="15.5" x14ac:dyDescent="0.35"/>
    <row r="730" ht="15.5" x14ac:dyDescent="0.35"/>
    <row r="731" ht="15.5" x14ac:dyDescent="0.35"/>
    <row r="732" ht="15.5" x14ac:dyDescent="0.35"/>
    <row r="733" ht="15.5" x14ac:dyDescent="0.35"/>
    <row r="734" ht="15.5" x14ac:dyDescent="0.35"/>
    <row r="735" ht="15.5" x14ac:dyDescent="0.35"/>
    <row r="736" ht="15.5" x14ac:dyDescent="0.35"/>
    <row r="737" ht="15.5" x14ac:dyDescent="0.35"/>
    <row r="738" ht="15.5" x14ac:dyDescent="0.35"/>
    <row r="739" ht="15.5" x14ac:dyDescent="0.35"/>
    <row r="740" ht="15.5" x14ac:dyDescent="0.35"/>
    <row r="741" ht="15.5" x14ac:dyDescent="0.35"/>
    <row r="742" ht="15.5" x14ac:dyDescent="0.35"/>
    <row r="743" ht="15.5" x14ac:dyDescent="0.35"/>
    <row r="744" ht="15.5" x14ac:dyDescent="0.35"/>
    <row r="745" ht="15.5" x14ac:dyDescent="0.35"/>
    <row r="746" ht="15.5" x14ac:dyDescent="0.35"/>
    <row r="747" ht="15.5" x14ac:dyDescent="0.35"/>
    <row r="748" ht="15.5" x14ac:dyDescent="0.35"/>
    <row r="749" ht="15.5" x14ac:dyDescent="0.35"/>
    <row r="750" ht="15.5" x14ac:dyDescent="0.35"/>
    <row r="751" ht="15.5" x14ac:dyDescent="0.35"/>
    <row r="752" ht="15.5" x14ac:dyDescent="0.35"/>
    <row r="753" ht="15.5" x14ac:dyDescent="0.35"/>
    <row r="754" ht="15.5" x14ac:dyDescent="0.35"/>
    <row r="755" ht="15.5" x14ac:dyDescent="0.35"/>
    <row r="756" ht="15.5" x14ac:dyDescent="0.35"/>
    <row r="757" ht="15.5" x14ac:dyDescent="0.35"/>
    <row r="758" ht="15.5" x14ac:dyDescent="0.35"/>
    <row r="759" ht="15.5" x14ac:dyDescent="0.35"/>
    <row r="760" ht="15.5" x14ac:dyDescent="0.35"/>
    <row r="761" ht="15.5" x14ac:dyDescent="0.35"/>
    <row r="762" ht="15.5" x14ac:dyDescent="0.35"/>
    <row r="763" ht="15.5" x14ac:dyDescent="0.35"/>
    <row r="764" ht="15.5" x14ac:dyDescent="0.35"/>
    <row r="765" ht="15.5" x14ac:dyDescent="0.35"/>
    <row r="766" ht="15.5" x14ac:dyDescent="0.35"/>
    <row r="767" ht="15.5" x14ac:dyDescent="0.35"/>
    <row r="768" ht="15.5" x14ac:dyDescent="0.35"/>
    <row r="769" ht="15.5" x14ac:dyDescent="0.35"/>
    <row r="770" ht="15.5" x14ac:dyDescent="0.35"/>
    <row r="771" ht="15.5" x14ac:dyDescent="0.35"/>
    <row r="772" ht="15.5" x14ac:dyDescent="0.35"/>
    <row r="773" ht="15.5" x14ac:dyDescent="0.35"/>
    <row r="774" ht="15.5" x14ac:dyDescent="0.35"/>
    <row r="775" ht="15.5" x14ac:dyDescent="0.35"/>
    <row r="776" ht="15.5" x14ac:dyDescent="0.35"/>
    <row r="777" ht="15.5" x14ac:dyDescent="0.35"/>
    <row r="778" ht="15.5" x14ac:dyDescent="0.35"/>
    <row r="779" ht="15.5" x14ac:dyDescent="0.35"/>
    <row r="780" ht="15.5" x14ac:dyDescent="0.35"/>
    <row r="781" ht="15.5" x14ac:dyDescent="0.35"/>
    <row r="782" ht="15.5" x14ac:dyDescent="0.35"/>
    <row r="783" ht="15.5" x14ac:dyDescent="0.35"/>
    <row r="784" ht="15.5" x14ac:dyDescent="0.35"/>
    <row r="785" ht="15.5" x14ac:dyDescent="0.35"/>
    <row r="786" ht="15.5" x14ac:dyDescent="0.35"/>
    <row r="787" ht="15.5" x14ac:dyDescent="0.35"/>
    <row r="788" ht="15.5" x14ac:dyDescent="0.35"/>
    <row r="789" ht="15.5" x14ac:dyDescent="0.35"/>
    <row r="790" ht="15.5" x14ac:dyDescent="0.35"/>
    <row r="791" ht="15.5" x14ac:dyDescent="0.35"/>
    <row r="792" ht="15.5" x14ac:dyDescent="0.35"/>
    <row r="793" ht="15.5" x14ac:dyDescent="0.35"/>
    <row r="794" ht="15.5" x14ac:dyDescent="0.35"/>
    <row r="795" ht="15.5" x14ac:dyDescent="0.35"/>
    <row r="796" ht="15.5" x14ac:dyDescent="0.35"/>
    <row r="797" ht="15.5" x14ac:dyDescent="0.35"/>
    <row r="798" ht="15.5" x14ac:dyDescent="0.35"/>
    <row r="799" ht="15.5" x14ac:dyDescent="0.35"/>
    <row r="800" ht="15.5" x14ac:dyDescent="0.35"/>
    <row r="801" ht="15.5" x14ac:dyDescent="0.35"/>
    <row r="802" ht="15.5" x14ac:dyDescent="0.35"/>
    <row r="803" ht="15.5" x14ac:dyDescent="0.35"/>
    <row r="804" ht="15.5" x14ac:dyDescent="0.35"/>
    <row r="805" ht="15.5" x14ac:dyDescent="0.35"/>
    <row r="806" ht="15.5" x14ac:dyDescent="0.35"/>
    <row r="807" ht="15.5" x14ac:dyDescent="0.35"/>
    <row r="808" ht="15.5" x14ac:dyDescent="0.35"/>
    <row r="809" ht="15.5" x14ac:dyDescent="0.35"/>
    <row r="810" ht="15.5" x14ac:dyDescent="0.35"/>
    <row r="811" ht="15.5" x14ac:dyDescent="0.35"/>
    <row r="812" ht="15.5" x14ac:dyDescent="0.35"/>
    <row r="813" ht="15.5" x14ac:dyDescent="0.35"/>
    <row r="814" ht="15.5" x14ac:dyDescent="0.35"/>
    <row r="815" ht="15.5" x14ac:dyDescent="0.35"/>
    <row r="816" ht="15.5" x14ac:dyDescent="0.35"/>
    <row r="817" ht="15.5" x14ac:dyDescent="0.35"/>
    <row r="818" ht="15.5" x14ac:dyDescent="0.35"/>
    <row r="819" ht="15.5" x14ac:dyDescent="0.35"/>
    <row r="820" ht="15.5" x14ac:dyDescent="0.35"/>
    <row r="821" ht="15.5" x14ac:dyDescent="0.35"/>
    <row r="822" ht="15.5" x14ac:dyDescent="0.35"/>
    <row r="823" ht="15.5" x14ac:dyDescent="0.35"/>
    <row r="824" ht="15.5" x14ac:dyDescent="0.35"/>
    <row r="825" ht="15.5" x14ac:dyDescent="0.35"/>
    <row r="826" ht="15.5" x14ac:dyDescent="0.35"/>
    <row r="827" ht="15.5" x14ac:dyDescent="0.35"/>
    <row r="828" ht="15.5" x14ac:dyDescent="0.35"/>
    <row r="829" ht="15.5" x14ac:dyDescent="0.35"/>
    <row r="830" ht="15.5" x14ac:dyDescent="0.35"/>
    <row r="831" ht="15.5" x14ac:dyDescent="0.35"/>
    <row r="832" ht="15.5" x14ac:dyDescent="0.35"/>
    <row r="833" ht="15.5" x14ac:dyDescent="0.35"/>
    <row r="834" ht="15.5" x14ac:dyDescent="0.35"/>
    <row r="835" ht="15.5" x14ac:dyDescent="0.35"/>
    <row r="836" ht="15.5" x14ac:dyDescent="0.35"/>
    <row r="837" ht="15.5" x14ac:dyDescent="0.35"/>
    <row r="838" ht="15.5" x14ac:dyDescent="0.35"/>
    <row r="839" ht="15.5" x14ac:dyDescent="0.35"/>
    <row r="840" ht="15.5" x14ac:dyDescent="0.35"/>
    <row r="841" ht="15.5" x14ac:dyDescent="0.35"/>
    <row r="842" ht="15.5" x14ac:dyDescent="0.35"/>
    <row r="843" ht="15.5" x14ac:dyDescent="0.35"/>
    <row r="844" ht="15.5" x14ac:dyDescent="0.35"/>
    <row r="845" ht="15.5" x14ac:dyDescent="0.35"/>
    <row r="846" ht="15.5" x14ac:dyDescent="0.35"/>
    <row r="847" ht="15.5" x14ac:dyDescent="0.35"/>
    <row r="848" ht="15.5" x14ac:dyDescent="0.35"/>
    <row r="849" ht="15.5" x14ac:dyDescent="0.35"/>
    <row r="850" ht="15.5" x14ac:dyDescent="0.35"/>
    <row r="851" ht="15.5" x14ac:dyDescent="0.35"/>
    <row r="852" ht="15.5" x14ac:dyDescent="0.35"/>
    <row r="853" ht="15.5" x14ac:dyDescent="0.35"/>
    <row r="854" ht="15.5" x14ac:dyDescent="0.35"/>
    <row r="855" ht="15.5" x14ac:dyDescent="0.35"/>
    <row r="856" ht="15.5" x14ac:dyDescent="0.35"/>
    <row r="857" ht="15.5" x14ac:dyDescent="0.35"/>
    <row r="858" ht="15.5" x14ac:dyDescent="0.35"/>
    <row r="859" ht="15.5" x14ac:dyDescent="0.35"/>
    <row r="860" ht="15.5" x14ac:dyDescent="0.35"/>
    <row r="861" ht="15.5" x14ac:dyDescent="0.35"/>
    <row r="862" ht="15.5" x14ac:dyDescent="0.35"/>
    <row r="863" ht="15.5" x14ac:dyDescent="0.35"/>
    <row r="864" ht="15.5" x14ac:dyDescent="0.35"/>
    <row r="865" ht="15.5" x14ac:dyDescent="0.35"/>
    <row r="866" ht="15.5" x14ac:dyDescent="0.35"/>
    <row r="867" ht="15.5" x14ac:dyDescent="0.35"/>
    <row r="868" ht="15.5" x14ac:dyDescent="0.35"/>
    <row r="869" ht="15.5" x14ac:dyDescent="0.35"/>
    <row r="870" ht="15.5" x14ac:dyDescent="0.35"/>
    <row r="871" ht="15.5" x14ac:dyDescent="0.35"/>
    <row r="872" ht="15.5" x14ac:dyDescent="0.35"/>
    <row r="873" ht="15.5" x14ac:dyDescent="0.35"/>
    <row r="874" ht="15.5" x14ac:dyDescent="0.35"/>
    <row r="875" ht="15.5" x14ac:dyDescent="0.35"/>
    <row r="876" ht="15.5" x14ac:dyDescent="0.35"/>
    <row r="877" ht="15.5" x14ac:dyDescent="0.35"/>
    <row r="878" ht="15.5" x14ac:dyDescent="0.35"/>
    <row r="879" ht="15.5" x14ac:dyDescent="0.35"/>
    <row r="880" ht="15.5" x14ac:dyDescent="0.35"/>
    <row r="881" ht="15.5" x14ac:dyDescent="0.35"/>
    <row r="882" ht="15.5" x14ac:dyDescent="0.35"/>
    <row r="883" ht="15.5" x14ac:dyDescent="0.35"/>
    <row r="884" ht="15.5" x14ac:dyDescent="0.35"/>
    <row r="885" ht="15.5" x14ac:dyDescent="0.35"/>
    <row r="886" ht="15.5" x14ac:dyDescent="0.35"/>
    <row r="887" ht="15.5" x14ac:dyDescent="0.35"/>
    <row r="888" ht="15.5" x14ac:dyDescent="0.35"/>
    <row r="889" ht="15.5" x14ac:dyDescent="0.35"/>
    <row r="890" ht="15.5" x14ac:dyDescent="0.35"/>
    <row r="891" ht="15.5" x14ac:dyDescent="0.35"/>
    <row r="892" ht="15.5" x14ac:dyDescent="0.35"/>
    <row r="893" ht="15.5" x14ac:dyDescent="0.35"/>
    <row r="894" ht="15.5" x14ac:dyDescent="0.35"/>
    <row r="895" ht="15.5" x14ac:dyDescent="0.35"/>
    <row r="896" ht="15.5" x14ac:dyDescent="0.35"/>
    <row r="897" ht="15.5" x14ac:dyDescent="0.35"/>
    <row r="898" ht="15.5" x14ac:dyDescent="0.35"/>
    <row r="899" ht="15.5" x14ac:dyDescent="0.35"/>
    <row r="900" ht="15.5" x14ac:dyDescent="0.35"/>
    <row r="901" ht="15.5" x14ac:dyDescent="0.35"/>
    <row r="902" ht="15.5" x14ac:dyDescent="0.35"/>
    <row r="903" ht="15.5" x14ac:dyDescent="0.35"/>
    <row r="904" ht="15.5" x14ac:dyDescent="0.35"/>
    <row r="905" ht="15.5" x14ac:dyDescent="0.35"/>
    <row r="906" ht="15.5" x14ac:dyDescent="0.35"/>
    <row r="907" ht="15.5" x14ac:dyDescent="0.35"/>
    <row r="908" ht="15.5" x14ac:dyDescent="0.35"/>
    <row r="909" ht="15.5" x14ac:dyDescent="0.35"/>
    <row r="910" ht="15.5" x14ac:dyDescent="0.35"/>
    <row r="911" ht="15.5" x14ac:dyDescent="0.35"/>
    <row r="912" ht="15.5" x14ac:dyDescent="0.35"/>
    <row r="913" ht="15.5" x14ac:dyDescent="0.35"/>
    <row r="914" ht="15.5" x14ac:dyDescent="0.35"/>
    <row r="915" ht="15.5" x14ac:dyDescent="0.35"/>
    <row r="916" ht="15.5" x14ac:dyDescent="0.35"/>
    <row r="917" ht="15.5" x14ac:dyDescent="0.35"/>
    <row r="918" ht="15.5" x14ac:dyDescent="0.35"/>
    <row r="919" ht="15.5" x14ac:dyDescent="0.35"/>
    <row r="920" ht="15.5" x14ac:dyDescent="0.35"/>
    <row r="921" ht="15.5" x14ac:dyDescent="0.35"/>
    <row r="922" ht="15.5" x14ac:dyDescent="0.35"/>
    <row r="923" ht="15.5" x14ac:dyDescent="0.35"/>
    <row r="924" ht="15.5" x14ac:dyDescent="0.35"/>
    <row r="925" ht="15.5" x14ac:dyDescent="0.35"/>
    <row r="926" ht="15.5" x14ac:dyDescent="0.35"/>
    <row r="927" ht="15.5" x14ac:dyDescent="0.35"/>
    <row r="928" ht="15.5" x14ac:dyDescent="0.35"/>
    <row r="929" ht="15.5" x14ac:dyDescent="0.35"/>
    <row r="930" ht="15.5" x14ac:dyDescent="0.35"/>
    <row r="931" ht="15.5" x14ac:dyDescent="0.35"/>
    <row r="932" ht="15.5" x14ac:dyDescent="0.35"/>
    <row r="933" ht="15.5" x14ac:dyDescent="0.35"/>
    <row r="934" ht="15.5" x14ac:dyDescent="0.35"/>
    <row r="935" ht="15.5" x14ac:dyDescent="0.35"/>
    <row r="936" ht="15.5" x14ac:dyDescent="0.35"/>
    <row r="937" ht="15.5" x14ac:dyDescent="0.35"/>
    <row r="938" ht="15.5" x14ac:dyDescent="0.35"/>
    <row r="939" ht="15.5" x14ac:dyDescent="0.35"/>
    <row r="940" ht="15.5" x14ac:dyDescent="0.35"/>
    <row r="941" ht="15.5" x14ac:dyDescent="0.35"/>
    <row r="942" ht="15.5" x14ac:dyDescent="0.35"/>
    <row r="943" ht="15.5" x14ac:dyDescent="0.35"/>
    <row r="944" ht="15.5" x14ac:dyDescent="0.35"/>
    <row r="945" ht="15.5" x14ac:dyDescent="0.35"/>
    <row r="946" ht="15.5" x14ac:dyDescent="0.35"/>
    <row r="947" ht="15.5" x14ac:dyDescent="0.35"/>
    <row r="948" ht="15.5" x14ac:dyDescent="0.35"/>
    <row r="949" ht="15.5" x14ac:dyDescent="0.35"/>
    <row r="950" ht="15.5" x14ac:dyDescent="0.35"/>
    <row r="951" ht="15.5" x14ac:dyDescent="0.35"/>
    <row r="952" ht="15.5" x14ac:dyDescent="0.35"/>
    <row r="953" ht="15.5" x14ac:dyDescent="0.35"/>
    <row r="954" ht="15.5" x14ac:dyDescent="0.35"/>
    <row r="955" ht="15.5" x14ac:dyDescent="0.35"/>
    <row r="956" ht="15.5" x14ac:dyDescent="0.35"/>
    <row r="957" ht="15.5" x14ac:dyDescent="0.35"/>
    <row r="958" ht="15.5" x14ac:dyDescent="0.35"/>
    <row r="959" ht="15.5" x14ac:dyDescent="0.35"/>
    <row r="960" ht="15.5" x14ac:dyDescent="0.35"/>
    <row r="961" ht="15.5" x14ac:dyDescent="0.35"/>
    <row r="962" ht="15.5" x14ac:dyDescent="0.35"/>
    <row r="963" ht="15.5" x14ac:dyDescent="0.35"/>
    <row r="964" ht="15.5" x14ac:dyDescent="0.35"/>
    <row r="965" ht="15.5" x14ac:dyDescent="0.35"/>
    <row r="966" ht="15.5" x14ac:dyDescent="0.35"/>
    <row r="967" ht="15.5" x14ac:dyDescent="0.35"/>
    <row r="968" ht="15.5" x14ac:dyDescent="0.35"/>
    <row r="969" ht="15.5" x14ac:dyDescent="0.35"/>
    <row r="970" ht="15.5" x14ac:dyDescent="0.35"/>
    <row r="971" ht="15.5" x14ac:dyDescent="0.35"/>
    <row r="972" ht="15.5" x14ac:dyDescent="0.35"/>
    <row r="973" ht="15.5" x14ac:dyDescent="0.35"/>
    <row r="974" ht="15.5" x14ac:dyDescent="0.35"/>
    <row r="975" ht="15.5" x14ac:dyDescent="0.35"/>
    <row r="976" ht="15.5" x14ac:dyDescent="0.35"/>
    <row r="977" ht="15.5" x14ac:dyDescent="0.35"/>
    <row r="978" ht="15.5" x14ac:dyDescent="0.35"/>
    <row r="979" ht="15.5" x14ac:dyDescent="0.35"/>
    <row r="980" ht="15.5" x14ac:dyDescent="0.35"/>
    <row r="981" ht="15.5" x14ac:dyDescent="0.35"/>
    <row r="982" ht="15.5" x14ac:dyDescent="0.35"/>
    <row r="983" ht="15.5" x14ac:dyDescent="0.35"/>
    <row r="984" ht="15.5" x14ac:dyDescent="0.35"/>
    <row r="985" ht="15.5" x14ac:dyDescent="0.35"/>
    <row r="986" ht="15.5" x14ac:dyDescent="0.35"/>
    <row r="987" ht="15.5" x14ac:dyDescent="0.35"/>
    <row r="988" ht="15.5" x14ac:dyDescent="0.35"/>
    <row r="989" ht="15.5" x14ac:dyDescent="0.35"/>
    <row r="990" ht="15.5" x14ac:dyDescent="0.35"/>
    <row r="991" ht="15.5" x14ac:dyDescent="0.35"/>
    <row r="992" ht="15.5" x14ac:dyDescent="0.35"/>
    <row r="993" ht="15.5" x14ac:dyDescent="0.35"/>
    <row r="994" ht="15.5" x14ac:dyDescent="0.35"/>
    <row r="995" ht="15.5" x14ac:dyDescent="0.35"/>
    <row r="996" ht="15.5" x14ac:dyDescent="0.35"/>
    <row r="997" ht="15.5" x14ac:dyDescent="0.35"/>
    <row r="998" ht="15.5" x14ac:dyDescent="0.35"/>
    <row r="999" ht="15.5" x14ac:dyDescent="0.35"/>
    <row r="1000" ht="15.5" x14ac:dyDescent="0.35"/>
    <row r="1001" ht="15.5" x14ac:dyDescent="0.35"/>
  </sheetData>
  <mergeCells count="1">
    <mergeCell ref="G1:T1"/>
  </mergeCells>
  <printOptions horizontalCentered="1" verticalCentered="1"/>
  <pageMargins left="0.70866141732283472" right="0.70866141732283472" top="0.82677165354330717" bottom="0.9055118110236221" header="0" footer="0"/>
  <pageSetup paperSize="8" fitToHeight="0" orientation="landscape"/>
  <headerFooter>
    <oddHeader>&amp;LAccordo per la Coesione Governo - Regione Marche&amp;C&amp;F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1F38-73E2-4FCC-8C87-BCB285B86FFF}">
  <sheetPr>
    <outlinePr summaryBelow="0"/>
    <pageSetUpPr fitToPage="1"/>
  </sheetPr>
  <dimension ref="A1:X998"/>
  <sheetViews>
    <sheetView showGridLines="0" zoomScale="60" zoomScaleNormal="60" workbookViewId="0">
      <selection activeCell="J5" sqref="J5"/>
    </sheetView>
  </sheetViews>
  <sheetFormatPr defaultColWidth="9.453125" defaultRowHeight="15" customHeight="1" x14ac:dyDescent="0.35"/>
  <cols>
    <col min="1" max="1" width="4.7265625" style="64" customWidth="1"/>
    <col min="2" max="2" width="39.453125" style="74" customWidth="1"/>
    <col min="3" max="3" width="27.453125" style="74" customWidth="1"/>
    <col min="4" max="4" width="40.26953125" style="74" customWidth="1"/>
    <col min="5" max="5" width="24.453125" style="74" customWidth="1"/>
    <col min="6" max="6" width="102.7265625" style="74" customWidth="1"/>
    <col min="7" max="7" width="25" style="74" customWidth="1"/>
    <col min="8" max="10" width="27.26953125" style="75" customWidth="1"/>
    <col min="11" max="11" width="10.7265625" style="69" customWidth="1"/>
    <col min="12" max="12" width="22.453125" style="69" customWidth="1"/>
    <col min="13" max="16" width="26.1796875" style="69" bestFit="1" customWidth="1"/>
    <col min="17" max="17" width="25.26953125" style="69" bestFit="1" customWidth="1"/>
    <col min="18" max="16384" width="9.453125" style="64"/>
  </cols>
  <sheetData>
    <row r="1" spans="1:24" ht="75" customHeight="1" x14ac:dyDescent="0.35">
      <c r="A1" s="194" t="s">
        <v>283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24" ht="69.75" customHeight="1" x14ac:dyDescent="0.35">
      <c r="A2" s="157" t="s">
        <v>229</v>
      </c>
      <c r="B2" s="62" t="s">
        <v>23</v>
      </c>
      <c r="C2" s="62" t="s">
        <v>230</v>
      </c>
      <c r="D2" s="62" t="s">
        <v>25</v>
      </c>
      <c r="E2" s="62" t="s">
        <v>26</v>
      </c>
      <c r="F2" s="62" t="s">
        <v>27</v>
      </c>
      <c r="G2" s="62" t="s">
        <v>231</v>
      </c>
      <c r="H2" s="63" t="s">
        <v>117</v>
      </c>
      <c r="I2" s="63" t="s">
        <v>118</v>
      </c>
      <c r="J2" s="63" t="s">
        <v>31</v>
      </c>
      <c r="K2" s="62">
        <v>2023</v>
      </c>
      <c r="L2" s="62">
        <v>2024</v>
      </c>
      <c r="M2" s="62">
        <v>2025</v>
      </c>
      <c r="N2" s="62">
        <v>2026</v>
      </c>
      <c r="O2" s="62">
        <v>2027</v>
      </c>
      <c r="P2" s="62">
        <v>2028</v>
      </c>
      <c r="Q2" s="62">
        <v>2029</v>
      </c>
    </row>
    <row r="3" spans="1:24" ht="37" x14ac:dyDescent="0.35">
      <c r="A3" s="65">
        <v>1</v>
      </c>
      <c r="B3" s="66" t="s">
        <v>136</v>
      </c>
      <c r="C3" s="66" t="s">
        <v>132</v>
      </c>
      <c r="D3" s="66" t="s">
        <v>133</v>
      </c>
      <c r="E3" s="65" t="s">
        <v>137</v>
      </c>
      <c r="F3" s="66" t="s">
        <v>138</v>
      </c>
      <c r="G3" s="66" t="s">
        <v>233</v>
      </c>
      <c r="H3" s="67">
        <v>9811341.6400000006</v>
      </c>
      <c r="I3" s="67">
        <v>9811341.6400000006</v>
      </c>
      <c r="J3" s="67"/>
      <c r="K3" s="84">
        <v>0</v>
      </c>
      <c r="L3" s="67">
        <v>0</v>
      </c>
      <c r="M3" s="68">
        <v>450000</v>
      </c>
      <c r="N3" s="68">
        <v>450000</v>
      </c>
      <c r="O3" s="68">
        <v>3000000</v>
      </c>
      <c r="P3" s="68">
        <v>3000000</v>
      </c>
      <c r="Q3" s="68">
        <v>2911341.64</v>
      </c>
      <c r="R3" s="122"/>
      <c r="S3" s="122"/>
      <c r="T3" s="122"/>
      <c r="U3" s="122"/>
      <c r="V3" s="122"/>
      <c r="W3" s="122"/>
      <c r="X3" s="122"/>
    </row>
    <row r="4" spans="1:24" ht="18.5" x14ac:dyDescent="0.35">
      <c r="A4" s="65">
        <v>2</v>
      </c>
      <c r="B4" s="66" t="s">
        <v>142</v>
      </c>
      <c r="C4" s="66" t="s">
        <v>132</v>
      </c>
      <c r="D4" s="66" t="s">
        <v>133</v>
      </c>
      <c r="E4" s="65" t="s">
        <v>143</v>
      </c>
      <c r="F4" s="66" t="s">
        <v>144</v>
      </c>
      <c r="G4" s="66" t="s">
        <v>235</v>
      </c>
      <c r="H4" s="67">
        <v>7262210.46</v>
      </c>
      <c r="I4" s="67">
        <v>7262210.46</v>
      </c>
      <c r="J4" s="67"/>
      <c r="K4" s="84">
        <v>0</v>
      </c>
      <c r="L4" s="67">
        <v>0</v>
      </c>
      <c r="M4" s="68">
        <v>350000</v>
      </c>
      <c r="N4" s="68">
        <v>350000</v>
      </c>
      <c r="O4" s="68">
        <v>3000000</v>
      </c>
      <c r="P4" s="68">
        <v>3000000</v>
      </c>
      <c r="Q4" s="68">
        <v>562210.46</v>
      </c>
      <c r="R4" s="122"/>
      <c r="S4" s="122"/>
      <c r="T4" s="122"/>
      <c r="U4" s="122"/>
      <c r="V4" s="122"/>
      <c r="W4" s="122"/>
      <c r="X4" s="122"/>
    </row>
    <row r="5" spans="1:24" ht="37" x14ac:dyDescent="0.35">
      <c r="A5" s="65">
        <v>3</v>
      </c>
      <c r="B5" s="66" t="s">
        <v>131</v>
      </c>
      <c r="C5" s="66" t="s">
        <v>132</v>
      </c>
      <c r="D5" s="66" t="s">
        <v>133</v>
      </c>
      <c r="E5" s="65" t="s">
        <v>134</v>
      </c>
      <c r="F5" s="66" t="s">
        <v>135</v>
      </c>
      <c r="G5" s="66" t="s">
        <v>232</v>
      </c>
      <c r="H5" s="67">
        <v>11479269.699999999</v>
      </c>
      <c r="I5" s="67">
        <v>11479269.699999999</v>
      </c>
      <c r="J5" s="67"/>
      <c r="K5" s="84">
        <v>0</v>
      </c>
      <c r="L5" s="67">
        <v>0</v>
      </c>
      <c r="M5" s="68">
        <v>474269.7</v>
      </c>
      <c r="N5" s="68">
        <v>3248250</v>
      </c>
      <c r="O5" s="68">
        <v>3067750</v>
      </c>
      <c r="P5" s="68">
        <v>3067750</v>
      </c>
      <c r="Q5" s="68">
        <v>1621250</v>
      </c>
      <c r="R5" s="122"/>
      <c r="S5" s="122"/>
      <c r="T5" s="122"/>
      <c r="U5" s="122"/>
      <c r="V5" s="122"/>
      <c r="W5" s="122"/>
      <c r="X5" s="122"/>
    </row>
    <row r="6" spans="1:24" ht="37" x14ac:dyDescent="0.35">
      <c r="A6" s="65">
        <v>4</v>
      </c>
      <c r="B6" s="66" t="s">
        <v>129</v>
      </c>
      <c r="C6" s="66" t="s">
        <v>132</v>
      </c>
      <c r="D6" s="66" t="s">
        <v>141</v>
      </c>
      <c r="E6" s="65" t="s">
        <v>70</v>
      </c>
      <c r="F6" s="123" t="s">
        <v>199</v>
      </c>
      <c r="G6" s="66" t="s">
        <v>234</v>
      </c>
      <c r="H6" s="67">
        <v>9000000</v>
      </c>
      <c r="I6" s="67">
        <v>9000000</v>
      </c>
      <c r="J6" s="67"/>
      <c r="K6" s="67">
        <v>0</v>
      </c>
      <c r="L6" s="67">
        <v>0</v>
      </c>
      <c r="M6" s="67">
        <v>1000000</v>
      </c>
      <c r="N6" s="67">
        <v>2900000</v>
      </c>
      <c r="O6" s="67">
        <v>1700000</v>
      </c>
      <c r="P6" s="67">
        <v>1700000</v>
      </c>
      <c r="Q6" s="67">
        <v>1700000</v>
      </c>
      <c r="R6" s="122"/>
      <c r="S6" s="122"/>
      <c r="T6" s="122"/>
      <c r="U6" s="122"/>
      <c r="V6" s="122"/>
      <c r="W6" s="122"/>
      <c r="X6" s="122"/>
    </row>
    <row r="7" spans="1:24" ht="55.5" x14ac:dyDescent="0.35">
      <c r="A7" s="65">
        <v>5</v>
      </c>
      <c r="B7" s="66" t="s">
        <v>127</v>
      </c>
      <c r="C7" s="66" t="s">
        <v>124</v>
      </c>
      <c r="D7" s="66" t="s">
        <v>125</v>
      </c>
      <c r="E7" s="66"/>
      <c r="F7" s="66" t="s">
        <v>128</v>
      </c>
      <c r="G7" s="66"/>
      <c r="H7" s="67">
        <v>14717012.449999999</v>
      </c>
      <c r="I7" s="67">
        <v>14717012.449999999</v>
      </c>
      <c r="J7" s="67"/>
      <c r="K7" s="67">
        <v>0</v>
      </c>
      <c r="L7" s="67">
        <v>4905670.8099999996</v>
      </c>
      <c r="M7" s="67">
        <v>4905670.82</v>
      </c>
      <c r="N7" s="67">
        <v>4905670.82</v>
      </c>
      <c r="O7" s="67">
        <v>0</v>
      </c>
      <c r="P7" s="67">
        <v>0</v>
      </c>
      <c r="Q7" s="67">
        <v>0</v>
      </c>
      <c r="R7" s="122"/>
      <c r="S7" s="122"/>
      <c r="T7" s="122"/>
      <c r="U7" s="122"/>
      <c r="V7" s="122"/>
      <c r="W7" s="122"/>
      <c r="X7" s="122"/>
    </row>
    <row r="8" spans="1:24" ht="37" x14ac:dyDescent="0.35">
      <c r="A8" s="65">
        <v>6</v>
      </c>
      <c r="B8" s="66" t="s">
        <v>162</v>
      </c>
      <c r="C8" s="66" t="s">
        <v>124</v>
      </c>
      <c r="D8" s="66" t="s">
        <v>125</v>
      </c>
      <c r="E8" s="66"/>
      <c r="F8" s="66" t="s">
        <v>236</v>
      </c>
      <c r="G8" s="66"/>
      <c r="H8" s="67">
        <v>1962268.33</v>
      </c>
      <c r="I8" s="67">
        <v>1962268.33</v>
      </c>
      <c r="J8" s="67"/>
      <c r="K8" s="67">
        <v>0</v>
      </c>
      <c r="L8" s="67">
        <v>0</v>
      </c>
      <c r="M8" s="67">
        <v>0</v>
      </c>
      <c r="N8" s="67">
        <v>588680.5</v>
      </c>
      <c r="O8" s="67">
        <v>588680.5</v>
      </c>
      <c r="P8" s="67">
        <v>588680.5</v>
      </c>
      <c r="Q8" s="67">
        <v>196226.83</v>
      </c>
      <c r="R8" s="122"/>
      <c r="S8" s="122"/>
      <c r="T8" s="122"/>
      <c r="U8" s="122"/>
      <c r="V8" s="122"/>
      <c r="W8" s="122"/>
      <c r="X8" s="122"/>
    </row>
    <row r="9" spans="1:24" ht="37" x14ac:dyDescent="0.35">
      <c r="A9" s="65">
        <v>7</v>
      </c>
      <c r="B9" s="66" t="s">
        <v>123</v>
      </c>
      <c r="C9" s="66" t="s">
        <v>124</v>
      </c>
      <c r="D9" s="66" t="s">
        <v>125</v>
      </c>
      <c r="E9" s="66"/>
      <c r="F9" s="66" t="s">
        <v>126</v>
      </c>
      <c r="G9" s="66"/>
      <c r="H9" s="67">
        <v>14717012.460000001</v>
      </c>
      <c r="I9" s="67">
        <v>14717012.460000001</v>
      </c>
      <c r="J9" s="67"/>
      <c r="K9" s="67">
        <v>0</v>
      </c>
      <c r="L9" s="67">
        <v>0</v>
      </c>
      <c r="M9" s="67">
        <v>4415103.74</v>
      </c>
      <c r="N9" s="67">
        <v>4415103.74</v>
      </c>
      <c r="O9" s="67">
        <v>4415103.74</v>
      </c>
      <c r="P9" s="67">
        <v>1471701.24</v>
      </c>
      <c r="Q9" s="67">
        <v>0</v>
      </c>
      <c r="R9" s="122"/>
      <c r="S9" s="122"/>
      <c r="T9" s="122"/>
      <c r="U9" s="122"/>
      <c r="V9" s="122"/>
      <c r="W9" s="122"/>
      <c r="X9" s="122"/>
    </row>
    <row r="10" spans="1:24" ht="37" x14ac:dyDescent="0.35">
      <c r="A10" s="65">
        <v>8</v>
      </c>
      <c r="B10" s="66" t="s">
        <v>123</v>
      </c>
      <c r="C10" s="66" t="s">
        <v>124</v>
      </c>
      <c r="D10" s="66" t="s">
        <v>125</v>
      </c>
      <c r="E10" s="66"/>
      <c r="F10" s="66" t="s">
        <v>155</v>
      </c>
      <c r="G10" s="66"/>
      <c r="H10" s="67">
        <v>3924536.66</v>
      </c>
      <c r="I10" s="67">
        <v>3924536.66</v>
      </c>
      <c r="J10" s="67"/>
      <c r="K10" s="67">
        <v>0</v>
      </c>
      <c r="L10" s="67">
        <v>0</v>
      </c>
      <c r="M10" s="67">
        <v>0</v>
      </c>
      <c r="N10" s="67">
        <v>1177361</v>
      </c>
      <c r="O10" s="67">
        <v>1177361</v>
      </c>
      <c r="P10" s="67">
        <v>1177361</v>
      </c>
      <c r="Q10" s="67">
        <v>392453.66</v>
      </c>
      <c r="R10" s="122"/>
      <c r="S10" s="122"/>
      <c r="T10" s="122"/>
      <c r="U10" s="122"/>
      <c r="V10" s="122"/>
      <c r="W10" s="122"/>
      <c r="X10" s="122"/>
    </row>
    <row r="11" spans="1:24" ht="37" x14ac:dyDescent="0.35">
      <c r="A11" s="65">
        <v>9</v>
      </c>
      <c r="B11" s="66" t="s">
        <v>129</v>
      </c>
      <c r="C11" s="66" t="s">
        <v>124</v>
      </c>
      <c r="D11" s="66" t="s">
        <v>125</v>
      </c>
      <c r="E11" s="66"/>
      <c r="F11" s="66" t="s">
        <v>164</v>
      </c>
      <c r="G11" s="66"/>
      <c r="H11" s="67">
        <v>1471701.25</v>
      </c>
      <c r="I11" s="67">
        <v>1471701.25</v>
      </c>
      <c r="J11" s="67"/>
      <c r="K11" s="67">
        <v>0</v>
      </c>
      <c r="L11" s="67">
        <v>0</v>
      </c>
      <c r="M11" s="67">
        <v>735850.62</v>
      </c>
      <c r="N11" s="67">
        <v>735850.63</v>
      </c>
      <c r="O11" s="67">
        <v>0</v>
      </c>
      <c r="P11" s="67">
        <v>0</v>
      </c>
      <c r="Q11" s="67">
        <v>0</v>
      </c>
      <c r="R11" s="122"/>
      <c r="S11" s="122"/>
      <c r="T11" s="122"/>
      <c r="U11" s="122"/>
      <c r="V11" s="122"/>
      <c r="W11" s="122"/>
      <c r="X11" s="122"/>
    </row>
    <row r="12" spans="1:24" ht="37" x14ac:dyDescent="0.35">
      <c r="A12" s="65">
        <v>10</v>
      </c>
      <c r="B12" s="66" t="s">
        <v>129</v>
      </c>
      <c r="C12" s="66" t="s">
        <v>124</v>
      </c>
      <c r="D12" s="66" t="s">
        <v>125</v>
      </c>
      <c r="E12" s="66"/>
      <c r="F12" s="66" t="s">
        <v>130</v>
      </c>
      <c r="G12" s="66"/>
      <c r="H12" s="67">
        <v>14717012.449999999</v>
      </c>
      <c r="I12" s="67">
        <v>14717012.449999999</v>
      </c>
      <c r="J12" s="67"/>
      <c r="K12" s="84">
        <v>0</v>
      </c>
      <c r="L12" s="67">
        <v>0</v>
      </c>
      <c r="M12" s="84">
        <v>3000000</v>
      </c>
      <c r="N12" s="84">
        <v>1717012.45</v>
      </c>
      <c r="O12" s="84">
        <v>5000000</v>
      </c>
      <c r="P12" s="84">
        <v>5000000</v>
      </c>
      <c r="Q12" s="85">
        <v>0</v>
      </c>
      <c r="R12" s="122"/>
      <c r="S12" s="122"/>
      <c r="T12" s="122"/>
      <c r="U12" s="122"/>
      <c r="V12" s="122"/>
      <c r="W12" s="122"/>
      <c r="X12" s="122"/>
    </row>
    <row r="13" spans="1:24" ht="37" x14ac:dyDescent="0.35">
      <c r="A13" s="65">
        <v>11</v>
      </c>
      <c r="B13" s="66" t="s">
        <v>129</v>
      </c>
      <c r="C13" s="66" t="s">
        <v>145</v>
      </c>
      <c r="D13" s="66" t="s">
        <v>146</v>
      </c>
      <c r="E13" s="66"/>
      <c r="F13" s="66" t="s">
        <v>147</v>
      </c>
      <c r="G13" s="66"/>
      <c r="H13" s="67">
        <v>7260392.8099999996</v>
      </c>
      <c r="I13" s="67">
        <v>7260392.8099999996</v>
      </c>
      <c r="J13" s="67"/>
      <c r="K13" s="84">
        <v>0</v>
      </c>
      <c r="L13" s="67">
        <v>0</v>
      </c>
      <c r="M13" s="84">
        <v>637737.19999999995</v>
      </c>
      <c r="N13" s="84">
        <v>637737.21</v>
      </c>
      <c r="O13" s="84">
        <v>1471701.25</v>
      </c>
      <c r="P13" s="84">
        <v>2513217.15</v>
      </c>
      <c r="Q13" s="84">
        <v>2000000</v>
      </c>
      <c r="R13" s="122"/>
      <c r="S13" s="122"/>
      <c r="T13" s="122"/>
      <c r="U13" s="122"/>
      <c r="V13" s="122"/>
      <c r="W13" s="122"/>
      <c r="X13" s="122"/>
    </row>
    <row r="14" spans="1:24" ht="18.5" x14ac:dyDescent="0.35">
      <c r="A14" s="65">
        <v>12</v>
      </c>
      <c r="B14" s="66" t="s">
        <v>165</v>
      </c>
      <c r="C14" s="66" t="s">
        <v>145</v>
      </c>
      <c r="D14" s="66" t="s">
        <v>166</v>
      </c>
      <c r="E14" s="66"/>
      <c r="F14" s="66" t="s">
        <v>169</v>
      </c>
      <c r="G14" s="66"/>
      <c r="H14" s="67">
        <v>883020.75</v>
      </c>
      <c r="I14" s="67">
        <v>883020.75</v>
      </c>
      <c r="J14" s="67"/>
      <c r="K14" s="67">
        <v>0</v>
      </c>
      <c r="L14" s="67">
        <v>0</v>
      </c>
      <c r="M14" s="67">
        <v>245283.54</v>
      </c>
      <c r="N14" s="67">
        <v>343396.95</v>
      </c>
      <c r="O14" s="67">
        <v>147170.14000000001</v>
      </c>
      <c r="P14" s="67">
        <v>147170.12</v>
      </c>
      <c r="Q14" s="67">
        <v>0</v>
      </c>
      <c r="R14" s="122"/>
      <c r="S14" s="122"/>
      <c r="T14" s="122"/>
      <c r="U14" s="122"/>
      <c r="V14" s="122"/>
      <c r="W14" s="122"/>
      <c r="X14" s="122"/>
    </row>
    <row r="15" spans="1:24" ht="18.5" x14ac:dyDescent="0.35">
      <c r="A15" s="65">
        <v>13</v>
      </c>
      <c r="B15" s="66" t="s">
        <v>165</v>
      </c>
      <c r="C15" s="66" t="s">
        <v>145</v>
      </c>
      <c r="D15" s="66" t="s">
        <v>166</v>
      </c>
      <c r="E15" s="66"/>
      <c r="F15" s="66" t="s">
        <v>237</v>
      </c>
      <c r="G15" s="66"/>
      <c r="H15" s="67">
        <v>1275474.4099999999</v>
      </c>
      <c r="I15" s="67">
        <v>1275474.4099999999</v>
      </c>
      <c r="J15" s="67"/>
      <c r="K15" s="67">
        <v>0</v>
      </c>
      <c r="L15" s="84">
        <v>0</v>
      </c>
      <c r="M15" s="84">
        <v>429246.2</v>
      </c>
      <c r="N15" s="84">
        <v>429246.2</v>
      </c>
      <c r="O15" s="67">
        <v>416982.01</v>
      </c>
      <c r="P15" s="67">
        <v>0</v>
      </c>
      <c r="Q15" s="67">
        <v>0</v>
      </c>
      <c r="R15" s="122"/>
      <c r="S15" s="122"/>
      <c r="T15" s="122"/>
      <c r="U15" s="122"/>
      <c r="V15" s="122"/>
      <c r="W15" s="122"/>
      <c r="X15" s="122"/>
    </row>
    <row r="16" spans="1:24" ht="55.5" x14ac:dyDescent="0.35">
      <c r="A16" s="65">
        <v>14</v>
      </c>
      <c r="B16" s="66" t="s">
        <v>180</v>
      </c>
      <c r="C16" s="66" t="s">
        <v>145</v>
      </c>
      <c r="D16" s="66" t="s">
        <v>166</v>
      </c>
      <c r="E16" s="66"/>
      <c r="F16" s="66" t="s">
        <v>181</v>
      </c>
      <c r="G16" s="66"/>
      <c r="H16" s="67">
        <v>392453.67</v>
      </c>
      <c r="I16" s="67">
        <v>392453.67</v>
      </c>
      <c r="J16" s="67"/>
      <c r="K16" s="84">
        <v>0</v>
      </c>
      <c r="L16" s="84">
        <v>0</v>
      </c>
      <c r="M16" s="84">
        <v>123113.41</v>
      </c>
      <c r="N16" s="84">
        <v>123113.42</v>
      </c>
      <c r="O16" s="84">
        <v>146226.84</v>
      </c>
      <c r="P16" s="84">
        <v>0</v>
      </c>
      <c r="Q16" s="84">
        <v>0</v>
      </c>
      <c r="R16" s="122"/>
      <c r="S16" s="122"/>
      <c r="T16" s="122"/>
      <c r="U16" s="122"/>
      <c r="V16" s="122"/>
      <c r="W16" s="122"/>
      <c r="X16" s="122"/>
    </row>
    <row r="17" spans="1:24" ht="18.5" x14ac:dyDescent="0.35">
      <c r="A17" s="65">
        <v>15</v>
      </c>
      <c r="B17" s="66" t="s">
        <v>165</v>
      </c>
      <c r="C17" s="66" t="s">
        <v>145</v>
      </c>
      <c r="D17" s="66" t="s">
        <v>166</v>
      </c>
      <c r="E17" s="66"/>
      <c r="F17" s="66" t="s">
        <v>272</v>
      </c>
      <c r="G17" s="66"/>
      <c r="H17" s="67">
        <v>3539623.79</v>
      </c>
      <c r="I17" s="67">
        <v>3539623.79</v>
      </c>
      <c r="J17" s="67"/>
      <c r="K17" s="84">
        <v>0</v>
      </c>
      <c r="L17" s="67">
        <v>0</v>
      </c>
      <c r="M17" s="84">
        <v>1539623.79</v>
      </c>
      <c r="N17" s="84">
        <v>2000000</v>
      </c>
      <c r="O17" s="84">
        <v>0</v>
      </c>
      <c r="P17" s="84">
        <v>0</v>
      </c>
      <c r="Q17" s="84">
        <v>0</v>
      </c>
      <c r="R17" s="122"/>
      <c r="S17" s="122"/>
      <c r="T17" s="122"/>
      <c r="U17" s="122"/>
      <c r="V17" s="122"/>
      <c r="W17" s="122"/>
      <c r="X17" s="122"/>
    </row>
    <row r="18" spans="1:24" ht="18.5" x14ac:dyDescent="0.35">
      <c r="A18" s="65">
        <v>16</v>
      </c>
      <c r="B18" s="66" t="s">
        <v>165</v>
      </c>
      <c r="C18" s="66" t="s">
        <v>145</v>
      </c>
      <c r="D18" s="66" t="s">
        <v>166</v>
      </c>
      <c r="E18" s="66"/>
      <c r="F18" s="66" t="s">
        <v>185</v>
      </c>
      <c r="G18" s="66"/>
      <c r="H18" s="67">
        <v>441510.38</v>
      </c>
      <c r="I18" s="67">
        <v>441510.38</v>
      </c>
      <c r="J18" s="67"/>
      <c r="K18" s="84">
        <v>0</v>
      </c>
      <c r="L18" s="67">
        <v>0</v>
      </c>
      <c r="M18" s="84">
        <v>441510.38</v>
      </c>
      <c r="N18" s="84">
        <v>0</v>
      </c>
      <c r="O18" s="84">
        <v>0</v>
      </c>
      <c r="P18" s="84">
        <v>0</v>
      </c>
      <c r="Q18" s="84">
        <v>0</v>
      </c>
      <c r="R18" s="122"/>
      <c r="S18" s="122"/>
      <c r="T18" s="122"/>
      <c r="U18" s="122"/>
      <c r="V18" s="122"/>
      <c r="W18" s="122"/>
      <c r="X18" s="122"/>
    </row>
    <row r="19" spans="1:24" ht="37" x14ac:dyDescent="0.35">
      <c r="A19" s="65">
        <v>19</v>
      </c>
      <c r="B19" s="66" t="s">
        <v>170</v>
      </c>
      <c r="C19" s="66" t="s">
        <v>145</v>
      </c>
      <c r="D19" s="66" t="s">
        <v>146</v>
      </c>
      <c r="E19" s="66"/>
      <c r="F19" s="66" t="s">
        <v>182</v>
      </c>
      <c r="G19" s="66"/>
      <c r="H19" s="67">
        <v>392453.67</v>
      </c>
      <c r="I19" s="67">
        <v>392453.67</v>
      </c>
      <c r="J19" s="67"/>
      <c r="K19" s="84">
        <v>0</v>
      </c>
      <c r="L19" s="67">
        <v>0</v>
      </c>
      <c r="M19" s="84">
        <v>50000</v>
      </c>
      <c r="N19" s="84">
        <v>146226.84</v>
      </c>
      <c r="O19" s="84">
        <v>196226.83</v>
      </c>
      <c r="P19" s="84">
        <v>0</v>
      </c>
      <c r="Q19" s="84">
        <v>0</v>
      </c>
      <c r="R19" s="122"/>
      <c r="S19" s="122"/>
      <c r="T19" s="122"/>
      <c r="U19" s="122"/>
      <c r="V19" s="122"/>
      <c r="W19" s="122"/>
      <c r="X19" s="122"/>
    </row>
    <row r="20" spans="1:24" ht="37" x14ac:dyDescent="0.35">
      <c r="A20" s="65">
        <v>20</v>
      </c>
      <c r="B20" s="66" t="s">
        <v>170</v>
      </c>
      <c r="C20" s="66" t="s">
        <v>145</v>
      </c>
      <c r="D20" s="66" t="s">
        <v>166</v>
      </c>
      <c r="E20" s="66"/>
      <c r="F20" s="66" t="s">
        <v>238</v>
      </c>
      <c r="G20" s="66"/>
      <c r="H20" s="67">
        <v>686793.92</v>
      </c>
      <c r="I20" s="67">
        <v>686793.92</v>
      </c>
      <c r="J20" s="67"/>
      <c r="K20" s="67">
        <v>0</v>
      </c>
      <c r="L20" s="67">
        <v>0</v>
      </c>
      <c r="M20" s="67">
        <v>171698.48</v>
      </c>
      <c r="N20" s="67">
        <v>171698.48</v>
      </c>
      <c r="O20" s="67">
        <v>98113.42</v>
      </c>
      <c r="P20" s="67">
        <v>245283.54</v>
      </c>
      <c r="Q20" s="67">
        <v>0</v>
      </c>
      <c r="R20" s="122"/>
      <c r="S20" s="122"/>
      <c r="T20" s="122"/>
      <c r="U20" s="122"/>
      <c r="V20" s="122"/>
      <c r="W20" s="122"/>
      <c r="X20" s="122"/>
    </row>
    <row r="21" spans="1:24" ht="37" x14ac:dyDescent="0.35">
      <c r="A21" s="65">
        <v>21</v>
      </c>
      <c r="B21" s="66" t="s">
        <v>129</v>
      </c>
      <c r="C21" s="66" t="s">
        <v>124</v>
      </c>
      <c r="D21" s="66" t="s">
        <v>160</v>
      </c>
      <c r="E21" s="66"/>
      <c r="F21" s="66" t="s">
        <v>186</v>
      </c>
      <c r="G21" s="66"/>
      <c r="H21" s="67">
        <v>147170.12</v>
      </c>
      <c r="I21" s="67">
        <v>147170.12</v>
      </c>
      <c r="J21" s="67"/>
      <c r="K21" s="84">
        <v>0</v>
      </c>
      <c r="L21" s="84">
        <v>103019.08</v>
      </c>
      <c r="M21" s="84">
        <v>44151.040000000001</v>
      </c>
      <c r="N21" s="84">
        <v>0</v>
      </c>
      <c r="O21" s="84">
        <v>0</v>
      </c>
      <c r="P21" s="84">
        <v>0</v>
      </c>
      <c r="Q21" s="84">
        <v>0</v>
      </c>
      <c r="R21" s="122"/>
      <c r="S21" s="122"/>
      <c r="T21" s="122"/>
      <c r="U21" s="122"/>
      <c r="V21" s="122"/>
      <c r="W21" s="122"/>
      <c r="X21" s="122"/>
    </row>
    <row r="22" spans="1:24" ht="37" x14ac:dyDescent="0.35">
      <c r="A22" s="65">
        <v>22</v>
      </c>
      <c r="B22" s="66" t="s">
        <v>129</v>
      </c>
      <c r="C22" s="66" t="s">
        <v>124</v>
      </c>
      <c r="D22" s="66" t="s">
        <v>160</v>
      </c>
      <c r="E22" s="66"/>
      <c r="F22" s="66" t="s">
        <v>179</v>
      </c>
      <c r="G22" s="66"/>
      <c r="H22" s="67">
        <v>490567.08</v>
      </c>
      <c r="I22" s="67">
        <v>490567.08</v>
      </c>
      <c r="J22" s="67"/>
      <c r="K22" s="84">
        <v>0</v>
      </c>
      <c r="L22" s="84">
        <v>0</v>
      </c>
      <c r="M22" s="84">
        <v>196226.83</v>
      </c>
      <c r="N22" s="84">
        <v>294340.25</v>
      </c>
      <c r="O22" s="84">
        <v>0</v>
      </c>
      <c r="P22" s="84">
        <v>0</v>
      </c>
      <c r="Q22" s="84">
        <v>0</v>
      </c>
      <c r="R22" s="122"/>
      <c r="S22" s="122"/>
      <c r="T22" s="122"/>
      <c r="U22" s="122"/>
      <c r="V22" s="122"/>
      <c r="W22" s="122"/>
      <c r="X22" s="122"/>
    </row>
    <row r="23" spans="1:24" ht="37" x14ac:dyDescent="0.35">
      <c r="A23" s="65">
        <v>23</v>
      </c>
      <c r="B23" s="66" t="s">
        <v>129</v>
      </c>
      <c r="C23" s="66" t="s">
        <v>124</v>
      </c>
      <c r="D23" s="66" t="s">
        <v>160</v>
      </c>
      <c r="E23" s="66"/>
      <c r="F23" s="66" t="s">
        <v>183</v>
      </c>
      <c r="G23" s="66"/>
      <c r="H23" s="67">
        <v>343396.96</v>
      </c>
      <c r="I23" s="67">
        <v>343396.96</v>
      </c>
      <c r="J23" s="67"/>
      <c r="K23" s="84">
        <v>0</v>
      </c>
      <c r="L23" s="84">
        <v>0</v>
      </c>
      <c r="M23" s="84">
        <v>137358.78</v>
      </c>
      <c r="N23" s="84">
        <v>206038.18</v>
      </c>
      <c r="O23" s="84">
        <v>0</v>
      </c>
      <c r="P23" s="84">
        <v>0</v>
      </c>
      <c r="Q23" s="84">
        <v>0</v>
      </c>
      <c r="R23" s="122"/>
      <c r="S23" s="122"/>
      <c r="T23" s="122"/>
      <c r="U23" s="122"/>
      <c r="V23" s="122"/>
      <c r="W23" s="122"/>
      <c r="X23" s="122"/>
    </row>
    <row r="24" spans="1:24" ht="37" x14ac:dyDescent="0.35">
      <c r="A24" s="65">
        <v>24</v>
      </c>
      <c r="B24" s="66" t="s">
        <v>129</v>
      </c>
      <c r="C24" s="66" t="s">
        <v>124</v>
      </c>
      <c r="D24" s="66" t="s">
        <v>160</v>
      </c>
      <c r="E24" s="66"/>
      <c r="F24" s="66" t="s">
        <v>267</v>
      </c>
      <c r="G24" s="66"/>
      <c r="H24" s="67">
        <v>2452835.41</v>
      </c>
      <c r="I24" s="67">
        <v>2452835.41</v>
      </c>
      <c r="J24" s="67"/>
      <c r="K24" s="67">
        <v>0</v>
      </c>
      <c r="L24" s="84">
        <v>0</v>
      </c>
      <c r="M24" s="84">
        <v>2452835.41</v>
      </c>
      <c r="N24" s="84">
        <v>0</v>
      </c>
      <c r="O24" s="84">
        <v>0</v>
      </c>
      <c r="P24" s="84">
        <v>0</v>
      </c>
      <c r="Q24" s="84">
        <v>0</v>
      </c>
      <c r="R24" s="122"/>
      <c r="S24" s="122"/>
      <c r="T24" s="122"/>
      <c r="U24" s="122"/>
      <c r="V24" s="122"/>
      <c r="W24" s="122"/>
      <c r="X24" s="122"/>
    </row>
    <row r="25" spans="1:24" ht="37" x14ac:dyDescent="0.35">
      <c r="A25" s="65">
        <v>25</v>
      </c>
      <c r="B25" s="66" t="s">
        <v>175</v>
      </c>
      <c r="C25" s="66" t="s">
        <v>139</v>
      </c>
      <c r="D25" s="66" t="s">
        <v>140</v>
      </c>
      <c r="E25" s="66"/>
      <c r="F25" s="66" t="s">
        <v>275</v>
      </c>
      <c r="G25" s="66"/>
      <c r="H25" s="67">
        <v>294340.25</v>
      </c>
      <c r="I25" s="67">
        <v>294340.25</v>
      </c>
      <c r="J25" s="67"/>
      <c r="K25" s="67">
        <v>0</v>
      </c>
      <c r="L25" s="86">
        <v>0</v>
      </c>
      <c r="M25" s="84">
        <v>25000</v>
      </c>
      <c r="N25" s="84">
        <v>30000</v>
      </c>
      <c r="O25" s="87">
        <v>119340.25</v>
      </c>
      <c r="P25" s="84">
        <v>90000</v>
      </c>
      <c r="Q25" s="84">
        <v>30000</v>
      </c>
      <c r="R25" s="122"/>
      <c r="S25" s="122"/>
      <c r="T25" s="122"/>
      <c r="U25" s="122"/>
      <c r="V25" s="122"/>
      <c r="W25" s="122"/>
      <c r="X25" s="122"/>
    </row>
    <row r="26" spans="1:24" ht="37" x14ac:dyDescent="0.35">
      <c r="A26" s="65">
        <v>26</v>
      </c>
      <c r="B26" s="66" t="s">
        <v>129</v>
      </c>
      <c r="C26" s="66" t="s">
        <v>139</v>
      </c>
      <c r="D26" s="66" t="s">
        <v>140</v>
      </c>
      <c r="E26" s="66"/>
      <c r="F26" s="66" t="s">
        <v>148</v>
      </c>
      <c r="G26" s="66"/>
      <c r="H26" s="67">
        <v>7643471.3300000001</v>
      </c>
      <c r="I26" s="67">
        <f>M26+O26+P26+Q26</f>
        <v>7643471.3300000001</v>
      </c>
      <c r="J26" s="67"/>
      <c r="K26" s="67">
        <v>0</v>
      </c>
      <c r="L26" s="86">
        <v>0</v>
      </c>
      <c r="M26" s="84">
        <v>3137800.51</v>
      </c>
      <c r="N26" s="84">
        <v>0</v>
      </c>
      <c r="O26" s="87">
        <v>1524004.16</v>
      </c>
      <c r="P26" s="84">
        <v>1348333.33</v>
      </c>
      <c r="Q26" s="84">
        <v>1633333.33</v>
      </c>
      <c r="R26" s="122"/>
      <c r="S26" s="122"/>
      <c r="T26" s="122"/>
      <c r="U26" s="122"/>
      <c r="V26" s="122"/>
      <c r="W26" s="122"/>
      <c r="X26" s="122"/>
    </row>
    <row r="27" spans="1:24" ht="37" x14ac:dyDescent="0.35">
      <c r="A27" s="65">
        <v>27</v>
      </c>
      <c r="B27" s="66" t="s">
        <v>129</v>
      </c>
      <c r="C27" s="66" t="s">
        <v>139</v>
      </c>
      <c r="D27" s="66" t="s">
        <v>140</v>
      </c>
      <c r="E27" s="66"/>
      <c r="F27" s="66" t="s">
        <v>270</v>
      </c>
      <c r="G27" s="66"/>
      <c r="H27" s="67">
        <v>6384131.1799999997</v>
      </c>
      <c r="I27" s="67">
        <v>6384131.1799999997</v>
      </c>
      <c r="J27" s="67"/>
      <c r="K27" s="67">
        <v>0</v>
      </c>
      <c r="L27" s="86">
        <v>797022.22</v>
      </c>
      <c r="M27" s="124">
        <v>1802977.78</v>
      </c>
      <c r="N27" s="124">
        <v>0</v>
      </c>
      <c r="O27" s="87">
        <v>1000000</v>
      </c>
      <c r="P27" s="84">
        <v>1184131.18</v>
      </c>
      <c r="Q27" s="84">
        <v>1600000</v>
      </c>
      <c r="R27" s="122"/>
      <c r="S27" s="122"/>
      <c r="T27" s="122"/>
      <c r="U27" s="122"/>
      <c r="V27" s="122"/>
      <c r="W27" s="122"/>
      <c r="X27" s="122"/>
    </row>
    <row r="28" spans="1:24" ht="37" x14ac:dyDescent="0.35">
      <c r="A28" s="65">
        <v>28</v>
      </c>
      <c r="B28" s="66" t="s">
        <v>129</v>
      </c>
      <c r="C28" s="66" t="s">
        <v>139</v>
      </c>
      <c r="D28" s="66" t="s">
        <v>140</v>
      </c>
      <c r="E28" s="66"/>
      <c r="F28" s="66" t="s">
        <v>271</v>
      </c>
      <c r="G28" s="66"/>
      <c r="H28" s="67">
        <v>2452835.41</v>
      </c>
      <c r="I28" s="67">
        <v>2452835.41</v>
      </c>
      <c r="J28" s="67"/>
      <c r="K28" s="67">
        <v>0</v>
      </c>
      <c r="L28" s="88">
        <v>350000</v>
      </c>
      <c r="M28" s="125">
        <v>1401000</v>
      </c>
      <c r="N28" s="125">
        <v>0</v>
      </c>
      <c r="O28" s="89">
        <v>301835.40999999997</v>
      </c>
      <c r="P28" s="90">
        <v>200000</v>
      </c>
      <c r="Q28" s="90">
        <v>200000</v>
      </c>
      <c r="R28" s="122"/>
      <c r="S28" s="122"/>
      <c r="T28" s="122"/>
      <c r="U28" s="122"/>
      <c r="V28" s="122"/>
      <c r="W28" s="122"/>
      <c r="X28" s="122"/>
    </row>
    <row r="29" spans="1:24" ht="55.5" x14ac:dyDescent="0.35">
      <c r="A29" s="65">
        <v>29</v>
      </c>
      <c r="B29" s="66" t="s">
        <v>129</v>
      </c>
      <c r="C29" s="66" t="s">
        <v>139</v>
      </c>
      <c r="D29" s="66" t="s">
        <v>140</v>
      </c>
      <c r="E29" s="66"/>
      <c r="F29" s="66" t="s">
        <v>268</v>
      </c>
      <c r="G29" s="66"/>
      <c r="H29" s="67">
        <v>9558481.6600000001</v>
      </c>
      <c r="I29" s="67">
        <v>9558481.6600000001</v>
      </c>
      <c r="J29" s="70"/>
      <c r="K29" s="70">
        <v>0</v>
      </c>
      <c r="L29" s="86">
        <v>0</v>
      </c>
      <c r="M29" s="125">
        <v>2868000</v>
      </c>
      <c r="N29" s="125">
        <v>80000</v>
      </c>
      <c r="O29" s="125">
        <v>2948000</v>
      </c>
      <c r="P29" s="125">
        <v>2161173.4900000002</v>
      </c>
      <c r="Q29" s="125">
        <v>1501308.17</v>
      </c>
      <c r="R29" s="122"/>
      <c r="S29" s="122"/>
      <c r="T29" s="122"/>
      <c r="U29" s="122"/>
      <c r="V29" s="122"/>
      <c r="W29" s="122"/>
      <c r="X29" s="122"/>
    </row>
    <row r="30" spans="1:24" ht="37" x14ac:dyDescent="0.35">
      <c r="A30" s="65">
        <v>30</v>
      </c>
      <c r="B30" s="66" t="s">
        <v>129</v>
      </c>
      <c r="C30" s="66" t="s">
        <v>149</v>
      </c>
      <c r="D30" s="66" t="s">
        <v>150</v>
      </c>
      <c r="E30" s="66"/>
      <c r="F30" s="66" t="s">
        <v>151</v>
      </c>
      <c r="G30" s="66"/>
      <c r="H30" s="67">
        <v>6867939.1500000004</v>
      </c>
      <c r="I30" s="67">
        <v>6867939.1500000004</v>
      </c>
      <c r="J30" s="70"/>
      <c r="K30" s="86">
        <v>0</v>
      </c>
      <c r="L30" s="86">
        <v>0</v>
      </c>
      <c r="M30" s="124">
        <v>1173587.83</v>
      </c>
      <c r="N30" s="124">
        <v>1595286.31</v>
      </c>
      <c r="O30" s="124">
        <v>1595286.31</v>
      </c>
      <c r="P30" s="124">
        <v>1595286.31</v>
      </c>
      <c r="Q30" s="124">
        <v>908492.39</v>
      </c>
      <c r="R30" s="122"/>
      <c r="S30" s="122"/>
      <c r="T30" s="122"/>
      <c r="U30" s="122"/>
      <c r="V30" s="122"/>
      <c r="W30" s="122"/>
      <c r="X30" s="122"/>
    </row>
    <row r="31" spans="1:24" ht="37" x14ac:dyDescent="0.35">
      <c r="A31" s="65">
        <v>32</v>
      </c>
      <c r="B31" s="66" t="s">
        <v>153</v>
      </c>
      <c r="C31" s="66" t="s">
        <v>149</v>
      </c>
      <c r="D31" s="71" t="s">
        <v>150</v>
      </c>
      <c r="E31" s="71"/>
      <c r="F31" s="71" t="s">
        <v>154</v>
      </c>
      <c r="G31" s="71"/>
      <c r="H31" s="126">
        <v>3000000</v>
      </c>
      <c r="I31" s="126">
        <v>3000000</v>
      </c>
      <c r="J31" s="126"/>
      <c r="K31" s="91">
        <v>0</v>
      </c>
      <c r="L31" s="126"/>
      <c r="M31" s="91">
        <v>0</v>
      </c>
      <c r="N31" s="91">
        <v>0</v>
      </c>
      <c r="O31" s="91">
        <v>3000000</v>
      </c>
      <c r="P31" s="91">
        <v>0</v>
      </c>
      <c r="Q31" s="91">
        <v>0</v>
      </c>
      <c r="R31" s="122"/>
      <c r="S31" s="122"/>
      <c r="T31" s="122"/>
      <c r="U31" s="122"/>
      <c r="V31" s="122"/>
      <c r="W31" s="122"/>
      <c r="X31" s="122"/>
    </row>
    <row r="32" spans="1:24" ht="37" x14ac:dyDescent="0.35">
      <c r="A32" s="65">
        <v>33</v>
      </c>
      <c r="B32" s="66" t="s">
        <v>129</v>
      </c>
      <c r="C32" s="66" t="s">
        <v>149</v>
      </c>
      <c r="D32" s="66" t="s">
        <v>150</v>
      </c>
      <c r="E32" s="66"/>
      <c r="F32" s="66" t="s">
        <v>176</v>
      </c>
      <c r="G32" s="66"/>
      <c r="H32" s="67">
        <v>500000</v>
      </c>
      <c r="I32" s="67">
        <v>500000</v>
      </c>
      <c r="J32" s="67"/>
      <c r="K32" s="84">
        <v>0</v>
      </c>
      <c r="L32" s="84">
        <v>0</v>
      </c>
      <c r="M32" s="84">
        <v>375000</v>
      </c>
      <c r="N32" s="84">
        <v>125000</v>
      </c>
      <c r="O32" s="84">
        <v>0</v>
      </c>
      <c r="P32" s="84">
        <v>0</v>
      </c>
      <c r="Q32" s="84">
        <v>0</v>
      </c>
      <c r="R32" s="122"/>
      <c r="S32" s="122"/>
      <c r="T32" s="122"/>
      <c r="U32" s="122"/>
      <c r="V32" s="122"/>
      <c r="W32" s="122"/>
      <c r="X32" s="122"/>
    </row>
    <row r="33" spans="1:24" ht="37" x14ac:dyDescent="0.35">
      <c r="A33" s="65">
        <v>34</v>
      </c>
      <c r="B33" s="66" t="s">
        <v>156</v>
      </c>
      <c r="C33" s="66" t="s">
        <v>157</v>
      </c>
      <c r="D33" s="66" t="s">
        <v>158</v>
      </c>
      <c r="E33" s="66"/>
      <c r="F33" s="66" t="s">
        <v>168</v>
      </c>
      <c r="G33" s="66"/>
      <c r="H33" s="67">
        <v>1000000</v>
      </c>
      <c r="I33" s="67">
        <v>1000000</v>
      </c>
      <c r="J33" s="67"/>
      <c r="K33" s="84">
        <v>0</v>
      </c>
      <c r="L33" s="84">
        <v>0</v>
      </c>
      <c r="M33" s="84">
        <v>1000000</v>
      </c>
      <c r="N33" s="84">
        <v>0</v>
      </c>
      <c r="O33" s="84">
        <v>0</v>
      </c>
      <c r="P33" s="84">
        <v>0</v>
      </c>
      <c r="Q33" s="84">
        <v>0</v>
      </c>
      <c r="R33" s="122"/>
      <c r="S33" s="122"/>
      <c r="T33" s="122"/>
      <c r="U33" s="122"/>
      <c r="V33" s="122"/>
      <c r="W33" s="122"/>
      <c r="X33" s="122"/>
    </row>
    <row r="34" spans="1:24" ht="37" x14ac:dyDescent="0.35">
      <c r="A34" s="65">
        <v>35</v>
      </c>
      <c r="B34" s="66" t="s">
        <v>156</v>
      </c>
      <c r="C34" s="66" t="s">
        <v>157</v>
      </c>
      <c r="D34" s="66" t="s">
        <v>158</v>
      </c>
      <c r="E34" s="66"/>
      <c r="F34" s="66" t="s">
        <v>177</v>
      </c>
      <c r="G34" s="66"/>
      <c r="H34" s="67">
        <v>500000</v>
      </c>
      <c r="I34" s="67">
        <v>500000</v>
      </c>
      <c r="J34" s="67"/>
      <c r="K34" s="84">
        <v>0</v>
      </c>
      <c r="L34" s="84">
        <v>0</v>
      </c>
      <c r="M34" s="84">
        <v>500000</v>
      </c>
      <c r="N34" s="84">
        <v>0</v>
      </c>
      <c r="O34" s="84">
        <v>0</v>
      </c>
      <c r="P34" s="84">
        <v>0</v>
      </c>
      <c r="Q34" s="84">
        <v>0</v>
      </c>
      <c r="R34" s="122"/>
      <c r="S34" s="122"/>
      <c r="T34" s="122"/>
      <c r="U34" s="122"/>
      <c r="V34" s="122"/>
      <c r="W34" s="122"/>
      <c r="X34" s="122"/>
    </row>
    <row r="35" spans="1:24" ht="37" x14ac:dyDescent="0.35">
      <c r="A35" s="65">
        <v>36</v>
      </c>
      <c r="B35" s="66" t="s">
        <v>156</v>
      </c>
      <c r="C35" s="66" t="s">
        <v>157</v>
      </c>
      <c r="D35" s="66" t="s">
        <v>158</v>
      </c>
      <c r="E35" s="66"/>
      <c r="F35" s="66" t="s">
        <v>276</v>
      </c>
      <c r="G35" s="66"/>
      <c r="H35" s="67">
        <v>1200000</v>
      </c>
      <c r="I35" s="67">
        <v>1200000</v>
      </c>
      <c r="J35" s="67"/>
      <c r="K35" s="67">
        <v>0</v>
      </c>
      <c r="L35" s="84">
        <v>0</v>
      </c>
      <c r="M35" s="84">
        <v>1200000</v>
      </c>
      <c r="N35" s="84">
        <v>0</v>
      </c>
      <c r="O35" s="84">
        <v>0</v>
      </c>
      <c r="P35" s="84">
        <v>0</v>
      </c>
      <c r="Q35" s="84">
        <v>0</v>
      </c>
      <c r="R35" s="122"/>
      <c r="S35" s="122"/>
      <c r="T35" s="122"/>
      <c r="U35" s="122"/>
      <c r="V35" s="122"/>
      <c r="W35" s="122"/>
      <c r="X35" s="122"/>
    </row>
    <row r="36" spans="1:24" ht="37" x14ac:dyDescent="0.35">
      <c r="A36" s="65">
        <v>37</v>
      </c>
      <c r="B36" s="66" t="s">
        <v>156</v>
      </c>
      <c r="C36" s="66" t="s">
        <v>157</v>
      </c>
      <c r="D36" s="66" t="s">
        <v>158</v>
      </c>
      <c r="E36" s="66"/>
      <c r="F36" s="66" t="s">
        <v>159</v>
      </c>
      <c r="G36" s="66"/>
      <c r="H36" s="67">
        <v>3000000</v>
      </c>
      <c r="I36" s="67">
        <v>3000000</v>
      </c>
      <c r="J36" s="67"/>
      <c r="K36" s="84">
        <v>0</v>
      </c>
      <c r="L36" s="84">
        <v>0</v>
      </c>
      <c r="M36" s="84">
        <v>3000000</v>
      </c>
      <c r="N36" s="84">
        <v>0</v>
      </c>
      <c r="O36" s="84">
        <v>0</v>
      </c>
      <c r="P36" s="84">
        <v>0</v>
      </c>
      <c r="Q36" s="84">
        <v>0</v>
      </c>
      <c r="R36" s="122"/>
      <c r="S36" s="122"/>
      <c r="T36" s="122"/>
      <c r="U36" s="122"/>
      <c r="V36" s="122"/>
      <c r="W36" s="122"/>
      <c r="X36" s="122"/>
    </row>
    <row r="37" spans="1:24" ht="37" x14ac:dyDescent="0.35">
      <c r="A37" s="65">
        <v>38</v>
      </c>
      <c r="B37" s="66" t="s">
        <v>156</v>
      </c>
      <c r="C37" s="66" t="s">
        <v>157</v>
      </c>
      <c r="D37" s="66" t="s">
        <v>158</v>
      </c>
      <c r="E37" s="66"/>
      <c r="F37" s="66" t="s">
        <v>178</v>
      </c>
      <c r="G37" s="66"/>
      <c r="H37" s="67">
        <v>1100000</v>
      </c>
      <c r="I37" s="67">
        <v>1100000</v>
      </c>
      <c r="J37" s="67"/>
      <c r="K37" s="84">
        <v>0</v>
      </c>
      <c r="L37" s="84">
        <v>0</v>
      </c>
      <c r="M37" s="84">
        <v>500000</v>
      </c>
      <c r="N37" s="84">
        <v>600000</v>
      </c>
      <c r="O37" s="84">
        <v>0</v>
      </c>
      <c r="P37" s="84">
        <v>0</v>
      </c>
      <c r="Q37" s="84">
        <v>0</v>
      </c>
      <c r="R37" s="122"/>
      <c r="S37" s="122"/>
      <c r="T37" s="122"/>
      <c r="U37" s="122"/>
      <c r="V37" s="122"/>
      <c r="W37" s="122"/>
      <c r="X37" s="122"/>
    </row>
    <row r="38" spans="1:24" ht="37" x14ac:dyDescent="0.35">
      <c r="A38" s="65">
        <v>39</v>
      </c>
      <c r="B38" s="66" t="s">
        <v>156</v>
      </c>
      <c r="C38" s="66" t="s">
        <v>157</v>
      </c>
      <c r="D38" s="66" t="s">
        <v>158</v>
      </c>
      <c r="E38" s="66"/>
      <c r="F38" s="66" t="s">
        <v>184</v>
      </c>
      <c r="G38" s="66"/>
      <c r="H38" s="67">
        <v>250000</v>
      </c>
      <c r="I38" s="67">
        <v>250000</v>
      </c>
      <c r="J38" s="67"/>
      <c r="K38" s="84">
        <v>0</v>
      </c>
      <c r="L38" s="84">
        <v>0</v>
      </c>
      <c r="M38" s="84">
        <v>250000</v>
      </c>
      <c r="N38" s="84">
        <v>0</v>
      </c>
      <c r="O38" s="84">
        <v>0</v>
      </c>
      <c r="P38" s="84">
        <v>0</v>
      </c>
      <c r="Q38" s="84">
        <v>0</v>
      </c>
      <c r="R38" s="122"/>
      <c r="S38" s="122"/>
      <c r="T38" s="122"/>
      <c r="U38" s="122"/>
      <c r="V38" s="122"/>
      <c r="W38" s="122"/>
      <c r="X38" s="122"/>
    </row>
    <row r="39" spans="1:24" ht="55.5" x14ac:dyDescent="0.35">
      <c r="A39" s="65">
        <v>40</v>
      </c>
      <c r="B39" s="66" t="s">
        <v>156</v>
      </c>
      <c r="C39" s="66" t="s">
        <v>157</v>
      </c>
      <c r="D39" s="66" t="s">
        <v>158</v>
      </c>
      <c r="E39" s="66"/>
      <c r="F39" s="66" t="s">
        <v>273</v>
      </c>
      <c r="G39" s="66"/>
      <c r="H39" s="67">
        <v>2550000</v>
      </c>
      <c r="I39" s="67">
        <v>2550000</v>
      </c>
      <c r="J39" s="67"/>
      <c r="K39" s="84">
        <v>0</v>
      </c>
      <c r="L39" s="127">
        <v>0</v>
      </c>
      <c r="M39" s="84">
        <v>2550000</v>
      </c>
      <c r="N39" s="84">
        <v>0</v>
      </c>
      <c r="O39" s="84">
        <v>0</v>
      </c>
      <c r="P39" s="84">
        <v>0</v>
      </c>
      <c r="Q39" s="84">
        <v>0</v>
      </c>
      <c r="R39" s="122"/>
      <c r="S39" s="122"/>
      <c r="T39" s="122"/>
      <c r="U39" s="122"/>
      <c r="V39" s="122"/>
      <c r="W39" s="122"/>
      <c r="X39" s="122"/>
    </row>
    <row r="40" spans="1:24" ht="37" x14ac:dyDescent="0.35">
      <c r="A40" s="65">
        <v>41</v>
      </c>
      <c r="B40" s="66" t="s">
        <v>129</v>
      </c>
      <c r="C40" s="66" t="s">
        <v>172</v>
      </c>
      <c r="D40" s="66" t="s">
        <v>173</v>
      </c>
      <c r="E40" s="65" t="s">
        <v>102</v>
      </c>
      <c r="F40" s="66" t="s">
        <v>174</v>
      </c>
      <c r="G40" s="66"/>
      <c r="H40" s="67">
        <v>647749.68000000005</v>
      </c>
      <c r="I40" s="67">
        <v>647749.68000000005</v>
      </c>
      <c r="J40" s="67"/>
      <c r="K40" s="67">
        <v>0</v>
      </c>
      <c r="L40" s="84">
        <v>0</v>
      </c>
      <c r="M40" s="84">
        <v>129549.936</v>
      </c>
      <c r="N40" s="84">
        <v>129549.936</v>
      </c>
      <c r="O40" s="84">
        <v>129549.936</v>
      </c>
      <c r="P40" s="84">
        <v>129549.936</v>
      </c>
      <c r="Q40" s="84">
        <v>129549.93600000009</v>
      </c>
      <c r="R40" s="122"/>
      <c r="S40" s="122"/>
      <c r="T40" s="122"/>
      <c r="U40" s="122"/>
      <c r="V40" s="122"/>
      <c r="W40" s="122"/>
      <c r="X40" s="122"/>
    </row>
    <row r="41" spans="1:24" ht="18.5" x14ac:dyDescent="0.35">
      <c r="A41" s="158"/>
      <c r="B41" s="72"/>
      <c r="C41" s="72"/>
      <c r="D41" s="72"/>
      <c r="E41" s="72"/>
      <c r="F41" s="128"/>
      <c r="G41" s="128"/>
      <c r="H41" s="67"/>
      <c r="I41" s="67"/>
      <c r="J41" s="67"/>
      <c r="K41" s="84"/>
      <c r="L41" s="84"/>
      <c r="M41" s="84"/>
      <c r="N41" s="84"/>
      <c r="O41" s="84"/>
      <c r="P41" s="84"/>
      <c r="Q41" s="84"/>
      <c r="R41" s="122"/>
      <c r="S41" s="122"/>
      <c r="T41" s="122"/>
      <c r="U41" s="122"/>
      <c r="V41" s="122"/>
      <c r="W41" s="122"/>
      <c r="X41" s="122"/>
    </row>
    <row r="42" spans="1:24" ht="18.5" x14ac:dyDescent="0.35">
      <c r="A42" s="159"/>
      <c r="B42" s="72"/>
      <c r="C42" s="73"/>
      <c r="D42" s="73"/>
      <c r="E42" s="73"/>
      <c r="F42" s="129"/>
      <c r="G42" s="129"/>
      <c r="H42" s="130">
        <f>SUM(H3:H40)</f>
        <v>154317007.03</v>
      </c>
      <c r="I42" s="130">
        <f t="shared" ref="I42:Q42" si="0">SUM(I3:I40)</f>
        <v>154317007.03</v>
      </c>
      <c r="J42" s="130"/>
      <c r="K42" s="130">
        <f t="shared" si="0"/>
        <v>0</v>
      </c>
      <c r="L42" s="130">
        <f t="shared" si="0"/>
        <v>6155712.1099999994</v>
      </c>
      <c r="M42" s="130">
        <f t="shared" si="0"/>
        <v>41712595.995999992</v>
      </c>
      <c r="N42" s="130">
        <f t="shared" si="0"/>
        <v>27399562.916000001</v>
      </c>
      <c r="O42" s="130">
        <f t="shared" si="0"/>
        <v>35043331.795999996</v>
      </c>
      <c r="P42" s="130">
        <f t="shared" si="0"/>
        <v>28619637.796000004</v>
      </c>
      <c r="Q42" s="130">
        <f t="shared" si="0"/>
        <v>15386166.416000001</v>
      </c>
      <c r="R42" s="122"/>
      <c r="S42" s="122"/>
      <c r="T42" s="122"/>
      <c r="U42" s="122"/>
      <c r="V42" s="122"/>
      <c r="W42" s="122"/>
      <c r="X42" s="122"/>
    </row>
    <row r="43" spans="1:24" ht="18.5" x14ac:dyDescent="0.35">
      <c r="F43" s="131"/>
      <c r="G43" s="131"/>
      <c r="H43" s="132"/>
      <c r="I43" s="132"/>
      <c r="J43" s="132"/>
      <c r="K43" s="121"/>
      <c r="L43" s="121"/>
      <c r="M43" s="121"/>
      <c r="N43" s="121"/>
      <c r="O43" s="121"/>
      <c r="P43" s="121"/>
      <c r="Q43" s="121"/>
      <c r="R43" s="122"/>
      <c r="S43" s="122"/>
      <c r="T43" s="122"/>
      <c r="U43" s="122"/>
      <c r="V43" s="122"/>
      <c r="W43" s="122"/>
      <c r="X43" s="122"/>
    </row>
    <row r="44" spans="1:24" ht="18.5" x14ac:dyDescent="0.35">
      <c r="F44" s="131"/>
      <c r="G44" s="131"/>
      <c r="H44" s="132"/>
      <c r="I44" s="132"/>
      <c r="J44" s="132"/>
      <c r="K44" s="121"/>
      <c r="L44" s="121"/>
      <c r="M44" s="121"/>
      <c r="N44" s="121"/>
      <c r="O44" s="121"/>
      <c r="P44" s="121"/>
      <c r="Q44" s="121"/>
      <c r="R44" s="122"/>
      <c r="S44" s="122"/>
      <c r="T44" s="122"/>
      <c r="U44" s="122"/>
      <c r="V44" s="122"/>
      <c r="W44" s="122"/>
      <c r="X44" s="122"/>
    </row>
    <row r="45" spans="1:24" ht="18.5" x14ac:dyDescent="0.35">
      <c r="F45" s="131"/>
      <c r="G45" s="131"/>
      <c r="H45" s="132"/>
      <c r="I45" s="132"/>
      <c r="J45" s="132"/>
      <c r="K45" s="121"/>
      <c r="L45" s="121"/>
      <c r="M45" s="121"/>
      <c r="N45" s="121"/>
      <c r="O45" s="121"/>
      <c r="P45" s="121"/>
      <c r="Q45" s="121"/>
      <c r="R45" s="122"/>
      <c r="S45" s="122"/>
      <c r="T45" s="122"/>
      <c r="U45" s="122"/>
      <c r="V45" s="122"/>
      <c r="W45" s="122"/>
      <c r="X45" s="122"/>
    </row>
    <row r="46" spans="1:24" ht="18.5" x14ac:dyDescent="0.35">
      <c r="F46" s="131"/>
      <c r="G46" s="131"/>
      <c r="H46" s="132"/>
      <c r="I46" s="132"/>
      <c r="J46" s="132"/>
      <c r="K46" s="121"/>
      <c r="L46" s="121"/>
      <c r="M46" s="121"/>
      <c r="N46" s="121"/>
      <c r="O46" s="121"/>
      <c r="P46" s="121"/>
      <c r="Q46" s="121"/>
      <c r="R46" s="122"/>
      <c r="S46" s="122"/>
      <c r="T46" s="122"/>
      <c r="U46" s="122"/>
      <c r="V46" s="122"/>
      <c r="W46" s="122"/>
      <c r="X46" s="122"/>
    </row>
    <row r="47" spans="1:24" ht="18.5" x14ac:dyDescent="0.35">
      <c r="F47" s="131"/>
      <c r="G47" s="131"/>
      <c r="H47" s="132"/>
      <c r="I47" s="132"/>
      <c r="J47" s="132"/>
      <c r="K47" s="121"/>
      <c r="L47" s="121"/>
      <c r="M47" s="121"/>
      <c r="N47" s="121"/>
      <c r="O47" s="121"/>
      <c r="P47" s="121"/>
      <c r="Q47" s="121"/>
      <c r="R47" s="122"/>
      <c r="S47" s="122"/>
      <c r="T47" s="122"/>
      <c r="U47" s="122"/>
      <c r="V47" s="122"/>
      <c r="W47" s="122"/>
      <c r="X47" s="122"/>
    </row>
    <row r="48" spans="1:24" ht="18.5" x14ac:dyDescent="0.35">
      <c r="F48" s="131"/>
      <c r="G48" s="131"/>
      <c r="H48" s="132"/>
      <c r="I48" s="132"/>
      <c r="J48" s="132"/>
      <c r="K48" s="121"/>
      <c r="L48" s="121"/>
      <c r="M48" s="121"/>
      <c r="N48" s="121"/>
      <c r="O48" s="121"/>
      <c r="P48" s="121"/>
      <c r="Q48" s="121"/>
      <c r="R48" s="122"/>
      <c r="S48" s="122"/>
      <c r="T48" s="122"/>
      <c r="U48" s="122"/>
      <c r="V48" s="122"/>
      <c r="W48" s="122"/>
      <c r="X48" s="122"/>
    </row>
    <row r="49" spans="6:24" ht="18.5" x14ac:dyDescent="0.35">
      <c r="F49" s="131"/>
      <c r="G49" s="131"/>
      <c r="H49" s="132"/>
      <c r="I49" s="132"/>
      <c r="J49" s="132"/>
      <c r="K49" s="121"/>
      <c r="L49" s="121"/>
      <c r="M49" s="121"/>
      <c r="N49" s="121"/>
      <c r="O49" s="121"/>
      <c r="P49" s="121"/>
      <c r="Q49" s="121"/>
      <c r="R49" s="122"/>
      <c r="S49" s="122"/>
      <c r="T49" s="122"/>
      <c r="U49" s="122"/>
      <c r="V49" s="122"/>
      <c r="W49" s="122"/>
      <c r="X49" s="122"/>
    </row>
    <row r="50" spans="6:24" ht="18.5" x14ac:dyDescent="0.35">
      <c r="F50" s="131"/>
      <c r="G50" s="131"/>
      <c r="H50" s="132"/>
      <c r="I50" s="132"/>
      <c r="J50" s="132"/>
      <c r="K50" s="121"/>
      <c r="L50" s="121"/>
      <c r="M50" s="121"/>
      <c r="N50" s="121"/>
      <c r="O50" s="121"/>
      <c r="P50" s="121"/>
      <c r="Q50" s="121"/>
      <c r="R50" s="122"/>
      <c r="S50" s="122"/>
      <c r="T50" s="122"/>
      <c r="U50" s="122"/>
      <c r="V50" s="122"/>
      <c r="W50" s="122"/>
      <c r="X50" s="122"/>
    </row>
    <row r="51" spans="6:24" ht="18.5" x14ac:dyDescent="0.35">
      <c r="F51" s="131"/>
      <c r="G51" s="131"/>
      <c r="H51" s="132"/>
      <c r="I51" s="132"/>
      <c r="J51" s="132"/>
      <c r="K51" s="121"/>
      <c r="L51" s="121"/>
      <c r="M51" s="121"/>
      <c r="N51" s="121"/>
      <c r="O51" s="121"/>
      <c r="P51" s="121"/>
      <c r="Q51" s="121"/>
      <c r="R51" s="122"/>
      <c r="S51" s="122"/>
      <c r="T51" s="122"/>
      <c r="U51" s="122"/>
      <c r="V51" s="122"/>
      <c r="W51" s="122"/>
      <c r="X51" s="122"/>
    </row>
    <row r="52" spans="6:24" ht="18.5" x14ac:dyDescent="0.35">
      <c r="F52" s="131"/>
      <c r="G52" s="131"/>
      <c r="H52" s="132"/>
      <c r="I52" s="132"/>
      <c r="J52" s="132"/>
      <c r="K52" s="121"/>
      <c r="L52" s="121"/>
      <c r="M52" s="121"/>
      <c r="N52" s="121"/>
      <c r="O52" s="121"/>
      <c r="P52" s="121"/>
      <c r="Q52" s="121"/>
      <c r="R52" s="122"/>
      <c r="S52" s="122"/>
      <c r="T52" s="122"/>
      <c r="U52" s="122"/>
      <c r="V52" s="122"/>
      <c r="W52" s="122"/>
      <c r="X52" s="122"/>
    </row>
    <row r="53" spans="6:24" ht="18.5" x14ac:dyDescent="0.35">
      <c r="F53" s="131"/>
      <c r="G53" s="131"/>
      <c r="H53" s="132"/>
      <c r="I53" s="132"/>
      <c r="J53" s="132"/>
      <c r="K53" s="121"/>
      <c r="L53" s="121"/>
      <c r="M53" s="121"/>
      <c r="N53" s="121"/>
      <c r="O53" s="121"/>
      <c r="P53" s="121"/>
      <c r="Q53" s="121"/>
      <c r="R53" s="122"/>
      <c r="S53" s="122"/>
      <c r="T53" s="122"/>
      <c r="U53" s="122"/>
      <c r="V53" s="122"/>
      <c r="W53" s="122"/>
      <c r="X53" s="122"/>
    </row>
    <row r="54" spans="6:24" ht="18.5" x14ac:dyDescent="0.35">
      <c r="F54" s="131"/>
      <c r="G54" s="131"/>
      <c r="H54" s="132"/>
      <c r="I54" s="132"/>
      <c r="J54" s="132"/>
      <c r="K54" s="121"/>
      <c r="L54" s="121"/>
      <c r="M54" s="121"/>
      <c r="N54" s="121"/>
      <c r="O54" s="121"/>
      <c r="P54" s="121"/>
      <c r="Q54" s="121"/>
      <c r="R54" s="122"/>
      <c r="S54" s="122"/>
      <c r="T54" s="122"/>
      <c r="U54" s="122"/>
      <c r="V54" s="122"/>
      <c r="W54" s="122"/>
      <c r="X54" s="122"/>
    </row>
    <row r="55" spans="6:24" ht="18.5" x14ac:dyDescent="0.35">
      <c r="F55" s="131"/>
      <c r="G55" s="131"/>
      <c r="H55" s="132"/>
      <c r="I55" s="132"/>
      <c r="J55" s="132"/>
      <c r="K55" s="121"/>
      <c r="L55" s="121"/>
      <c r="M55" s="121"/>
      <c r="N55" s="121"/>
      <c r="O55" s="121"/>
      <c r="P55" s="121"/>
      <c r="Q55" s="121"/>
      <c r="R55" s="122"/>
      <c r="S55" s="122"/>
      <c r="T55" s="122"/>
      <c r="U55" s="122"/>
      <c r="V55" s="122"/>
      <c r="W55" s="122"/>
      <c r="X55" s="122"/>
    </row>
    <row r="56" spans="6:24" ht="18.5" x14ac:dyDescent="0.35">
      <c r="F56" s="131"/>
      <c r="G56" s="131"/>
      <c r="H56" s="132"/>
      <c r="I56" s="132"/>
      <c r="J56" s="132"/>
      <c r="K56" s="121"/>
      <c r="L56" s="121"/>
      <c r="M56" s="121"/>
      <c r="N56" s="121"/>
      <c r="O56" s="121"/>
      <c r="P56" s="121"/>
      <c r="Q56" s="121"/>
      <c r="R56" s="122"/>
      <c r="S56" s="122"/>
      <c r="T56" s="122"/>
      <c r="U56" s="122"/>
      <c r="V56" s="122"/>
      <c r="W56" s="122"/>
      <c r="X56" s="122"/>
    </row>
    <row r="57" spans="6:24" ht="18.5" x14ac:dyDescent="0.35">
      <c r="F57" s="131"/>
      <c r="G57" s="131"/>
      <c r="H57" s="132"/>
      <c r="I57" s="132"/>
      <c r="J57" s="132"/>
      <c r="K57" s="121"/>
      <c r="L57" s="121"/>
      <c r="M57" s="121"/>
      <c r="N57" s="121"/>
      <c r="O57" s="121"/>
      <c r="P57" s="121"/>
      <c r="Q57" s="121"/>
      <c r="R57" s="122"/>
      <c r="S57" s="122"/>
      <c r="T57" s="122"/>
      <c r="U57" s="122"/>
      <c r="V57" s="122"/>
      <c r="W57" s="122"/>
      <c r="X57" s="122"/>
    </row>
    <row r="58" spans="6:24" ht="18.5" x14ac:dyDescent="0.35">
      <c r="F58" s="131"/>
      <c r="G58" s="131"/>
      <c r="H58" s="132"/>
      <c r="I58" s="132"/>
      <c r="J58" s="132"/>
      <c r="K58" s="121"/>
      <c r="L58" s="121"/>
      <c r="M58" s="121"/>
      <c r="N58" s="121"/>
      <c r="O58" s="121"/>
      <c r="P58" s="121"/>
      <c r="Q58" s="121"/>
      <c r="R58" s="122"/>
      <c r="S58" s="122"/>
      <c r="T58" s="122"/>
      <c r="U58" s="122"/>
      <c r="V58" s="122"/>
      <c r="W58" s="122"/>
      <c r="X58" s="122"/>
    </row>
    <row r="59" spans="6:24" ht="18.5" x14ac:dyDescent="0.35">
      <c r="F59" s="131"/>
      <c r="G59" s="131"/>
      <c r="H59" s="132"/>
      <c r="I59" s="132"/>
      <c r="J59" s="132"/>
      <c r="K59" s="121"/>
      <c r="L59" s="121"/>
      <c r="M59" s="121"/>
      <c r="N59" s="121"/>
      <c r="O59" s="121"/>
      <c r="P59" s="121"/>
      <c r="Q59" s="121"/>
      <c r="R59" s="122"/>
      <c r="S59" s="122"/>
      <c r="T59" s="122"/>
      <c r="U59" s="122"/>
      <c r="V59" s="122"/>
      <c r="W59" s="122"/>
      <c r="X59" s="122"/>
    </row>
    <row r="60" spans="6:24" ht="18.5" x14ac:dyDescent="0.35">
      <c r="F60" s="131"/>
      <c r="G60" s="131"/>
      <c r="H60" s="132"/>
      <c r="I60" s="132"/>
      <c r="J60" s="132"/>
      <c r="K60" s="121"/>
      <c r="L60" s="121"/>
      <c r="M60" s="121"/>
      <c r="N60" s="121"/>
      <c r="O60" s="121"/>
      <c r="P60" s="121"/>
      <c r="Q60" s="121"/>
      <c r="R60" s="122"/>
      <c r="S60" s="122"/>
      <c r="T60" s="122"/>
      <c r="U60" s="122"/>
      <c r="V60" s="122"/>
      <c r="W60" s="122"/>
      <c r="X60" s="122"/>
    </row>
    <row r="61" spans="6:24" ht="18.5" x14ac:dyDescent="0.35">
      <c r="F61" s="131"/>
      <c r="G61" s="131"/>
      <c r="H61" s="132"/>
      <c r="I61" s="132"/>
      <c r="J61" s="132"/>
      <c r="K61" s="121"/>
      <c r="L61" s="121"/>
      <c r="M61" s="121"/>
      <c r="N61" s="121"/>
      <c r="O61" s="121"/>
      <c r="P61" s="121"/>
      <c r="Q61" s="121"/>
      <c r="R61" s="122"/>
      <c r="S61" s="122"/>
      <c r="T61" s="122"/>
      <c r="U61" s="122"/>
      <c r="V61" s="122"/>
      <c r="W61" s="122"/>
      <c r="X61" s="122"/>
    </row>
    <row r="62" spans="6:24" ht="18.5" x14ac:dyDescent="0.35">
      <c r="F62" s="131"/>
      <c r="G62" s="131"/>
      <c r="H62" s="132"/>
      <c r="I62" s="132"/>
      <c r="J62" s="132"/>
      <c r="K62" s="121"/>
      <c r="L62" s="121"/>
      <c r="M62" s="121"/>
      <c r="N62" s="121"/>
      <c r="O62" s="121"/>
      <c r="P62" s="121"/>
      <c r="Q62" s="121"/>
      <c r="R62" s="122"/>
      <c r="S62" s="122"/>
      <c r="T62" s="122"/>
      <c r="U62" s="122"/>
      <c r="V62" s="122"/>
      <c r="W62" s="122"/>
      <c r="X62" s="122"/>
    </row>
    <row r="63" spans="6:24" ht="18.5" x14ac:dyDescent="0.35">
      <c r="F63" s="131"/>
      <c r="G63" s="131"/>
      <c r="H63" s="132"/>
      <c r="I63" s="132"/>
      <c r="J63" s="132"/>
      <c r="K63" s="121"/>
      <c r="L63" s="121"/>
      <c r="M63" s="121"/>
      <c r="N63" s="121"/>
      <c r="O63" s="121"/>
      <c r="P63" s="121"/>
      <c r="Q63" s="121"/>
      <c r="R63" s="122"/>
      <c r="S63" s="122"/>
      <c r="T63" s="122"/>
      <c r="U63" s="122"/>
      <c r="V63" s="122"/>
      <c r="W63" s="122"/>
      <c r="X63" s="122"/>
    </row>
    <row r="64" spans="6:24" ht="18.5" x14ac:dyDescent="0.35">
      <c r="F64" s="131"/>
      <c r="G64" s="131"/>
      <c r="H64" s="132"/>
      <c r="I64" s="132"/>
      <c r="J64" s="132"/>
      <c r="K64" s="121"/>
      <c r="L64" s="121"/>
      <c r="M64" s="121"/>
      <c r="N64" s="121"/>
      <c r="O64" s="121"/>
      <c r="P64" s="121"/>
      <c r="Q64" s="121"/>
      <c r="R64" s="122"/>
      <c r="S64" s="122"/>
      <c r="T64" s="122"/>
      <c r="U64" s="122"/>
      <c r="V64" s="122"/>
      <c r="W64" s="122"/>
      <c r="X64" s="122"/>
    </row>
    <row r="65" spans="6:24" ht="18.5" x14ac:dyDescent="0.35">
      <c r="F65" s="131"/>
      <c r="G65" s="131"/>
      <c r="H65" s="132"/>
      <c r="I65" s="132"/>
      <c r="J65" s="132"/>
      <c r="K65" s="121"/>
      <c r="L65" s="121"/>
      <c r="M65" s="121"/>
      <c r="N65" s="121"/>
      <c r="O65" s="121"/>
      <c r="P65" s="121"/>
      <c r="Q65" s="121"/>
      <c r="R65" s="122"/>
      <c r="S65" s="122"/>
      <c r="T65" s="122"/>
      <c r="U65" s="122"/>
      <c r="V65" s="122"/>
      <c r="W65" s="122"/>
      <c r="X65" s="122"/>
    </row>
    <row r="66" spans="6:24" ht="18.5" x14ac:dyDescent="0.35">
      <c r="F66" s="131"/>
      <c r="G66" s="131"/>
      <c r="H66" s="132"/>
      <c r="I66" s="132"/>
      <c r="J66" s="132"/>
      <c r="K66" s="121"/>
      <c r="L66" s="121"/>
      <c r="M66" s="121"/>
      <c r="N66" s="121"/>
      <c r="O66" s="121"/>
      <c r="P66" s="121"/>
      <c r="Q66" s="121"/>
      <c r="R66" s="122"/>
      <c r="S66" s="122"/>
      <c r="T66" s="122"/>
      <c r="U66" s="122"/>
      <c r="V66" s="122"/>
      <c r="W66" s="122"/>
      <c r="X66" s="122"/>
    </row>
    <row r="67" spans="6:24" ht="18.5" x14ac:dyDescent="0.35">
      <c r="F67" s="131"/>
      <c r="G67" s="131"/>
      <c r="H67" s="132"/>
      <c r="I67" s="132"/>
      <c r="J67" s="132"/>
      <c r="K67" s="121"/>
      <c r="L67" s="121"/>
      <c r="M67" s="121"/>
      <c r="N67" s="121"/>
      <c r="O67" s="121"/>
      <c r="P67" s="121"/>
      <c r="Q67" s="121"/>
      <c r="R67" s="122"/>
      <c r="S67" s="122"/>
      <c r="T67" s="122"/>
      <c r="U67" s="122"/>
      <c r="V67" s="122"/>
      <c r="W67" s="122"/>
      <c r="X67" s="122"/>
    </row>
    <row r="68" spans="6:24" ht="18.5" x14ac:dyDescent="0.35">
      <c r="F68" s="131"/>
      <c r="G68" s="131"/>
      <c r="H68" s="132"/>
      <c r="I68" s="132"/>
      <c r="J68" s="132"/>
      <c r="K68" s="121"/>
      <c r="L68" s="121"/>
      <c r="M68" s="121"/>
      <c r="N68" s="121"/>
      <c r="O68" s="121"/>
      <c r="P68" s="121"/>
      <c r="Q68" s="121"/>
      <c r="R68" s="122"/>
      <c r="S68" s="122"/>
      <c r="T68" s="122"/>
      <c r="U68" s="122"/>
      <c r="V68" s="122"/>
      <c r="W68" s="122"/>
      <c r="X68" s="122"/>
    </row>
    <row r="69" spans="6:24" ht="18.5" x14ac:dyDescent="0.35">
      <c r="F69" s="131"/>
      <c r="G69" s="131"/>
      <c r="H69" s="132"/>
      <c r="I69" s="132"/>
      <c r="J69" s="132"/>
      <c r="K69" s="121"/>
      <c r="L69" s="121"/>
      <c r="M69" s="121"/>
      <c r="N69" s="121"/>
      <c r="O69" s="121"/>
      <c r="P69" s="121"/>
      <c r="Q69" s="121"/>
      <c r="R69" s="122"/>
      <c r="S69" s="122"/>
      <c r="T69" s="122"/>
      <c r="U69" s="122"/>
      <c r="V69" s="122"/>
      <c r="W69" s="122"/>
      <c r="X69" s="122"/>
    </row>
    <row r="70" spans="6:24" ht="18.5" x14ac:dyDescent="0.35">
      <c r="F70" s="131"/>
      <c r="G70" s="131"/>
      <c r="H70" s="132"/>
      <c r="I70" s="132"/>
      <c r="J70" s="132"/>
      <c r="K70" s="121"/>
      <c r="L70" s="121"/>
      <c r="M70" s="121"/>
      <c r="N70" s="121"/>
      <c r="O70" s="121"/>
      <c r="P70" s="121"/>
      <c r="Q70" s="121"/>
      <c r="R70" s="122"/>
      <c r="S70" s="122"/>
      <c r="T70" s="122"/>
      <c r="U70" s="122"/>
      <c r="V70" s="122"/>
      <c r="W70" s="122"/>
      <c r="X70" s="122"/>
    </row>
    <row r="71" spans="6:24" ht="18.5" x14ac:dyDescent="0.35">
      <c r="F71" s="131"/>
      <c r="G71" s="131"/>
      <c r="H71" s="132"/>
      <c r="I71" s="132"/>
      <c r="J71" s="132"/>
      <c r="K71" s="121"/>
      <c r="L71" s="121"/>
      <c r="M71" s="121"/>
      <c r="N71" s="121"/>
      <c r="O71" s="121"/>
      <c r="P71" s="121"/>
      <c r="Q71" s="121"/>
      <c r="R71" s="122"/>
      <c r="S71" s="122"/>
      <c r="T71" s="122"/>
      <c r="U71" s="122"/>
      <c r="V71" s="122"/>
      <c r="W71" s="122"/>
      <c r="X71" s="122"/>
    </row>
    <row r="72" spans="6:24" ht="18.5" x14ac:dyDescent="0.35">
      <c r="F72" s="131"/>
      <c r="G72" s="131"/>
      <c r="H72" s="132"/>
      <c r="I72" s="132"/>
      <c r="J72" s="132"/>
      <c r="K72" s="121"/>
      <c r="L72" s="121"/>
      <c r="M72" s="121"/>
      <c r="N72" s="121"/>
      <c r="O72" s="121"/>
      <c r="P72" s="121"/>
      <c r="Q72" s="121"/>
      <c r="R72" s="122"/>
      <c r="S72" s="122"/>
      <c r="T72" s="122"/>
      <c r="U72" s="122"/>
      <c r="V72" s="122"/>
      <c r="W72" s="122"/>
      <c r="X72" s="122"/>
    </row>
    <row r="73" spans="6:24" ht="18.5" x14ac:dyDescent="0.35">
      <c r="F73" s="131"/>
      <c r="G73" s="131"/>
      <c r="H73" s="132"/>
      <c r="I73" s="132"/>
      <c r="J73" s="132"/>
      <c r="K73" s="121"/>
      <c r="L73" s="121"/>
      <c r="M73" s="121"/>
      <c r="N73" s="121"/>
      <c r="O73" s="121"/>
      <c r="P73" s="121"/>
      <c r="Q73" s="121"/>
      <c r="R73" s="122"/>
      <c r="S73" s="122"/>
      <c r="T73" s="122"/>
      <c r="U73" s="122"/>
      <c r="V73" s="122"/>
      <c r="W73" s="122"/>
      <c r="X73" s="122"/>
    </row>
    <row r="74" spans="6:24" ht="18.5" x14ac:dyDescent="0.35">
      <c r="F74" s="131"/>
      <c r="G74" s="131"/>
      <c r="H74" s="132"/>
      <c r="I74" s="132"/>
      <c r="J74" s="132"/>
      <c r="K74" s="121"/>
      <c r="L74" s="121"/>
      <c r="M74" s="121"/>
      <c r="N74" s="121"/>
      <c r="O74" s="121"/>
      <c r="P74" s="121"/>
      <c r="Q74" s="121"/>
      <c r="R74" s="122"/>
      <c r="S74" s="122"/>
      <c r="T74" s="122"/>
      <c r="U74" s="122"/>
      <c r="V74" s="122"/>
      <c r="W74" s="122"/>
      <c r="X74" s="122"/>
    </row>
    <row r="75" spans="6:24" ht="18.5" x14ac:dyDescent="0.35"/>
    <row r="76" spans="6:24" ht="18.5" x14ac:dyDescent="0.35"/>
    <row r="77" spans="6:24" ht="18.5" x14ac:dyDescent="0.35"/>
    <row r="78" spans="6:24" ht="18.5" x14ac:dyDescent="0.35"/>
    <row r="79" spans="6:24" ht="18.5" x14ac:dyDescent="0.35"/>
    <row r="80" spans="6:24" ht="18.5" x14ac:dyDescent="0.35"/>
    <row r="81" ht="18.5" x14ac:dyDescent="0.35"/>
    <row r="82" ht="18.5" x14ac:dyDescent="0.35"/>
    <row r="83" ht="18.5" x14ac:dyDescent="0.35"/>
    <row r="84" ht="18.5" x14ac:dyDescent="0.35"/>
    <row r="85" ht="18.5" x14ac:dyDescent="0.35"/>
    <row r="86" ht="18.5" x14ac:dyDescent="0.35"/>
    <row r="87" ht="18.5" x14ac:dyDescent="0.35"/>
    <row r="88" ht="18.5" x14ac:dyDescent="0.35"/>
    <row r="89" ht="18.5" x14ac:dyDescent="0.35"/>
    <row r="90" ht="18.5" x14ac:dyDescent="0.35"/>
    <row r="91" ht="18.5" x14ac:dyDescent="0.35"/>
    <row r="92" ht="18.5" x14ac:dyDescent="0.35"/>
    <row r="93" ht="18.5" x14ac:dyDescent="0.35"/>
    <row r="94" ht="18.5" x14ac:dyDescent="0.35"/>
    <row r="95" ht="18.5" x14ac:dyDescent="0.35"/>
    <row r="96" ht="18.5" x14ac:dyDescent="0.35"/>
    <row r="97" ht="18.5" x14ac:dyDescent="0.35"/>
    <row r="98" ht="18.5" x14ac:dyDescent="0.35"/>
    <row r="99" ht="18.5" x14ac:dyDescent="0.35"/>
    <row r="100" ht="18.5" x14ac:dyDescent="0.35"/>
    <row r="101" ht="18.5" x14ac:dyDescent="0.35"/>
    <row r="102" ht="18.5" x14ac:dyDescent="0.35"/>
    <row r="103" ht="18.5" x14ac:dyDescent="0.35"/>
    <row r="104" ht="18.5" x14ac:dyDescent="0.35"/>
    <row r="105" ht="18.5" x14ac:dyDescent="0.35"/>
    <row r="106" ht="18.5" x14ac:dyDescent="0.35"/>
    <row r="107" ht="18.5" x14ac:dyDescent="0.35"/>
    <row r="108" ht="18.5" x14ac:dyDescent="0.35"/>
    <row r="109" ht="18.5" x14ac:dyDescent="0.35"/>
    <row r="110" ht="18.5" x14ac:dyDescent="0.35"/>
    <row r="111" ht="18.5" x14ac:dyDescent="0.35"/>
    <row r="112" ht="18.5" x14ac:dyDescent="0.35"/>
    <row r="113" ht="18.5" x14ac:dyDescent="0.35"/>
    <row r="114" ht="18.5" x14ac:dyDescent="0.35"/>
    <row r="115" ht="18.5" x14ac:dyDescent="0.35"/>
    <row r="116" ht="18.5" x14ac:dyDescent="0.35"/>
    <row r="117" ht="18.5" x14ac:dyDescent="0.35"/>
    <row r="118" ht="18.5" x14ac:dyDescent="0.35"/>
    <row r="119" ht="18.5" x14ac:dyDescent="0.35"/>
    <row r="120" ht="18.5" x14ac:dyDescent="0.35"/>
    <row r="121" ht="18.5" x14ac:dyDescent="0.35"/>
    <row r="122" ht="18.5" x14ac:dyDescent="0.35"/>
    <row r="123" ht="18.5" x14ac:dyDescent="0.35"/>
    <row r="124" ht="18.5" x14ac:dyDescent="0.35"/>
    <row r="125" ht="18.5" x14ac:dyDescent="0.35"/>
    <row r="126" ht="18.5" x14ac:dyDescent="0.35"/>
    <row r="127" ht="18.5" x14ac:dyDescent="0.35"/>
    <row r="128" ht="18.5" x14ac:dyDescent="0.35"/>
    <row r="129" ht="18.5" x14ac:dyDescent="0.35"/>
    <row r="130" ht="18.5" x14ac:dyDescent="0.35"/>
    <row r="131" ht="18.5" x14ac:dyDescent="0.35"/>
    <row r="132" ht="18.5" x14ac:dyDescent="0.35"/>
    <row r="133" ht="18.5" x14ac:dyDescent="0.35"/>
    <row r="134" ht="18.5" x14ac:dyDescent="0.35"/>
    <row r="135" ht="18.5" x14ac:dyDescent="0.35"/>
    <row r="136" ht="18.5" x14ac:dyDescent="0.35"/>
    <row r="137" ht="18.5" x14ac:dyDescent="0.35"/>
    <row r="138" ht="18.5" x14ac:dyDescent="0.35"/>
    <row r="139" ht="18.5" x14ac:dyDescent="0.35"/>
    <row r="140" ht="18.5" x14ac:dyDescent="0.35"/>
    <row r="141" ht="18.5" x14ac:dyDescent="0.35"/>
    <row r="142" ht="18.5" x14ac:dyDescent="0.35"/>
    <row r="143" ht="18.5" x14ac:dyDescent="0.35"/>
    <row r="144" ht="18.5" x14ac:dyDescent="0.35"/>
    <row r="145" ht="18.5" x14ac:dyDescent="0.35"/>
    <row r="146" ht="18.5" x14ac:dyDescent="0.35"/>
    <row r="147" ht="18.5" x14ac:dyDescent="0.35"/>
    <row r="148" ht="18.5" x14ac:dyDescent="0.35"/>
    <row r="149" ht="18.5" x14ac:dyDescent="0.35"/>
    <row r="150" ht="18.5" x14ac:dyDescent="0.35"/>
    <row r="151" ht="18.5" x14ac:dyDescent="0.35"/>
    <row r="152" ht="18.5" x14ac:dyDescent="0.35"/>
    <row r="153" ht="18.5" x14ac:dyDescent="0.35"/>
    <row r="154" ht="18.5" x14ac:dyDescent="0.35"/>
    <row r="155" ht="18.5" x14ac:dyDescent="0.35"/>
    <row r="156" ht="18.5" x14ac:dyDescent="0.35"/>
    <row r="157" ht="18.5" x14ac:dyDescent="0.35"/>
    <row r="158" ht="18.5" x14ac:dyDescent="0.35"/>
    <row r="159" ht="18.5" x14ac:dyDescent="0.35"/>
    <row r="160" ht="18.5" x14ac:dyDescent="0.35"/>
    <row r="161" ht="18.5" x14ac:dyDescent="0.35"/>
    <row r="162" ht="18.5" x14ac:dyDescent="0.35"/>
    <row r="163" ht="18.5" x14ac:dyDescent="0.35"/>
    <row r="164" ht="18.5" x14ac:dyDescent="0.35"/>
    <row r="165" ht="18.5" x14ac:dyDescent="0.35"/>
    <row r="166" ht="18.5" x14ac:dyDescent="0.35"/>
    <row r="167" ht="18.5" x14ac:dyDescent="0.35"/>
    <row r="168" ht="18.5" x14ac:dyDescent="0.35"/>
    <row r="169" ht="18.5" x14ac:dyDescent="0.35"/>
    <row r="170" ht="18.5" x14ac:dyDescent="0.35"/>
    <row r="171" ht="18.5" x14ac:dyDescent="0.35"/>
    <row r="172" ht="18.5" x14ac:dyDescent="0.35"/>
    <row r="173" ht="18.5" x14ac:dyDescent="0.35"/>
    <row r="174" ht="18.5" x14ac:dyDescent="0.35"/>
    <row r="175" ht="18.5" x14ac:dyDescent="0.35"/>
    <row r="176" ht="18.5" x14ac:dyDescent="0.35"/>
    <row r="177" ht="18.5" x14ac:dyDescent="0.35"/>
    <row r="178" ht="18.5" x14ac:dyDescent="0.35"/>
    <row r="179" ht="18.5" x14ac:dyDescent="0.35"/>
    <row r="180" ht="18.5" x14ac:dyDescent="0.35"/>
    <row r="181" ht="18.5" x14ac:dyDescent="0.35"/>
    <row r="182" ht="18.5" x14ac:dyDescent="0.35"/>
    <row r="183" ht="18.5" x14ac:dyDescent="0.35"/>
    <row r="184" ht="18.5" x14ac:dyDescent="0.35"/>
    <row r="185" ht="18.5" x14ac:dyDescent="0.35"/>
    <row r="186" ht="18.5" x14ac:dyDescent="0.35"/>
    <row r="187" ht="18.5" x14ac:dyDescent="0.35"/>
    <row r="188" ht="18.5" x14ac:dyDescent="0.35"/>
    <row r="189" ht="18.5" x14ac:dyDescent="0.35"/>
    <row r="190" ht="18.5" x14ac:dyDescent="0.35"/>
    <row r="191" ht="18.5" x14ac:dyDescent="0.35"/>
    <row r="192" ht="18.5" x14ac:dyDescent="0.35"/>
    <row r="193" ht="18.5" x14ac:dyDescent="0.35"/>
    <row r="194" ht="18.5" x14ac:dyDescent="0.35"/>
    <row r="195" ht="18.5" x14ac:dyDescent="0.35"/>
    <row r="196" ht="18.5" x14ac:dyDescent="0.35"/>
    <row r="197" ht="18.5" x14ac:dyDescent="0.35"/>
    <row r="198" ht="18.5" x14ac:dyDescent="0.35"/>
    <row r="199" ht="18.5" x14ac:dyDescent="0.35"/>
    <row r="200" ht="18.5" x14ac:dyDescent="0.35"/>
    <row r="201" ht="18.5" x14ac:dyDescent="0.35"/>
    <row r="202" ht="18.5" x14ac:dyDescent="0.35"/>
    <row r="203" ht="18.5" x14ac:dyDescent="0.35"/>
    <row r="204" ht="18.5" x14ac:dyDescent="0.35"/>
    <row r="205" ht="18.5" x14ac:dyDescent="0.35"/>
    <row r="206" ht="18.5" x14ac:dyDescent="0.35"/>
    <row r="207" ht="18.5" x14ac:dyDescent="0.35"/>
    <row r="208" ht="18.5" x14ac:dyDescent="0.35"/>
    <row r="209" ht="18.5" x14ac:dyDescent="0.35"/>
    <row r="210" ht="18.5" x14ac:dyDescent="0.35"/>
    <row r="211" ht="18.5" x14ac:dyDescent="0.35"/>
    <row r="212" ht="18.5" x14ac:dyDescent="0.35"/>
    <row r="213" ht="18.5" x14ac:dyDescent="0.35"/>
    <row r="214" ht="18.5" x14ac:dyDescent="0.35"/>
    <row r="215" ht="18.5" x14ac:dyDescent="0.35"/>
    <row r="216" ht="18.5" x14ac:dyDescent="0.35"/>
    <row r="217" ht="18.5" x14ac:dyDescent="0.35"/>
    <row r="218" ht="18.5" x14ac:dyDescent="0.35"/>
    <row r="219" ht="18.5" x14ac:dyDescent="0.35"/>
    <row r="220" ht="18.5" x14ac:dyDescent="0.35"/>
    <row r="221" ht="18.5" x14ac:dyDescent="0.35"/>
    <row r="222" ht="18.5" x14ac:dyDescent="0.35"/>
    <row r="223" ht="18.5" x14ac:dyDescent="0.35"/>
    <row r="224" ht="18.5" x14ac:dyDescent="0.35"/>
    <row r="225" ht="18.5" x14ac:dyDescent="0.35"/>
    <row r="226" ht="18.5" x14ac:dyDescent="0.35"/>
    <row r="227" ht="18.5" x14ac:dyDescent="0.35"/>
    <row r="228" ht="18.5" x14ac:dyDescent="0.35"/>
    <row r="229" ht="18.5" x14ac:dyDescent="0.35"/>
    <row r="230" ht="18.5" x14ac:dyDescent="0.35"/>
    <row r="231" ht="18.5" x14ac:dyDescent="0.35"/>
    <row r="232" ht="18.5" x14ac:dyDescent="0.35"/>
    <row r="233" ht="18.5" x14ac:dyDescent="0.35"/>
    <row r="234" ht="18.5" x14ac:dyDescent="0.35"/>
    <row r="235" ht="18.5" x14ac:dyDescent="0.35"/>
    <row r="236" ht="18.5" x14ac:dyDescent="0.35"/>
    <row r="237" ht="18.5" x14ac:dyDescent="0.35"/>
    <row r="238" ht="18.5" x14ac:dyDescent="0.35"/>
    <row r="239" ht="18.5" x14ac:dyDescent="0.35"/>
    <row r="240" ht="18.5" x14ac:dyDescent="0.35"/>
    <row r="241" ht="18.5" x14ac:dyDescent="0.35"/>
    <row r="242" ht="18.5" x14ac:dyDescent="0.35"/>
    <row r="243" ht="18.5" x14ac:dyDescent="0.35"/>
    <row r="244" ht="18.5" x14ac:dyDescent="0.35"/>
    <row r="245" ht="18.5" x14ac:dyDescent="0.35"/>
    <row r="246" ht="18.5" x14ac:dyDescent="0.35"/>
    <row r="247" ht="18.5" x14ac:dyDescent="0.35"/>
    <row r="248" ht="18.5" x14ac:dyDescent="0.35"/>
    <row r="249" ht="18.5" x14ac:dyDescent="0.35"/>
    <row r="250" ht="18.5" x14ac:dyDescent="0.35"/>
    <row r="251" ht="18.5" x14ac:dyDescent="0.35"/>
    <row r="252" ht="18.5" x14ac:dyDescent="0.35"/>
    <row r="253" ht="18.5" x14ac:dyDescent="0.35"/>
    <row r="254" ht="18.5" x14ac:dyDescent="0.35"/>
    <row r="255" ht="18.5" x14ac:dyDescent="0.35"/>
    <row r="256" ht="18.5" x14ac:dyDescent="0.35"/>
    <row r="257" ht="18.5" x14ac:dyDescent="0.35"/>
    <row r="258" ht="18.5" x14ac:dyDescent="0.35"/>
    <row r="259" ht="18.5" x14ac:dyDescent="0.35"/>
    <row r="260" ht="18.5" x14ac:dyDescent="0.35"/>
    <row r="261" ht="18.5" x14ac:dyDescent="0.35"/>
    <row r="262" ht="18.5" x14ac:dyDescent="0.35"/>
    <row r="263" ht="18.5" x14ac:dyDescent="0.35"/>
    <row r="264" ht="18.5" x14ac:dyDescent="0.35"/>
    <row r="265" ht="18.5" x14ac:dyDescent="0.35"/>
    <row r="266" ht="18.5" x14ac:dyDescent="0.35"/>
    <row r="267" ht="18.5" x14ac:dyDescent="0.35"/>
    <row r="268" ht="18.5" x14ac:dyDescent="0.35"/>
    <row r="269" ht="18.5" x14ac:dyDescent="0.35"/>
    <row r="270" ht="18.5" x14ac:dyDescent="0.35"/>
    <row r="271" ht="18.5" x14ac:dyDescent="0.35"/>
    <row r="272" ht="18.5" x14ac:dyDescent="0.35"/>
    <row r="273" ht="18.5" x14ac:dyDescent="0.35"/>
    <row r="274" ht="18.5" x14ac:dyDescent="0.35"/>
    <row r="275" ht="18.5" x14ac:dyDescent="0.35"/>
    <row r="276" ht="18.5" x14ac:dyDescent="0.35"/>
    <row r="277" ht="18.5" x14ac:dyDescent="0.35"/>
    <row r="278" ht="18.5" x14ac:dyDescent="0.35"/>
    <row r="279" ht="18.5" x14ac:dyDescent="0.35"/>
    <row r="280" ht="18.5" x14ac:dyDescent="0.35"/>
    <row r="281" ht="18.5" x14ac:dyDescent="0.35"/>
    <row r="282" ht="18.5" x14ac:dyDescent="0.35"/>
    <row r="283" ht="18.5" x14ac:dyDescent="0.35"/>
    <row r="284" ht="18.5" x14ac:dyDescent="0.35"/>
    <row r="285" ht="18.5" x14ac:dyDescent="0.35"/>
    <row r="286" ht="18.5" x14ac:dyDescent="0.35"/>
    <row r="287" ht="18.5" x14ac:dyDescent="0.35"/>
    <row r="288" ht="18.5" x14ac:dyDescent="0.35"/>
    <row r="289" ht="18.5" x14ac:dyDescent="0.35"/>
    <row r="290" ht="18.5" x14ac:dyDescent="0.35"/>
    <row r="291" ht="18.5" x14ac:dyDescent="0.35"/>
    <row r="292" ht="18.5" x14ac:dyDescent="0.35"/>
    <row r="293" ht="18.5" x14ac:dyDescent="0.35"/>
    <row r="294" ht="18.5" x14ac:dyDescent="0.35"/>
    <row r="295" ht="18.5" x14ac:dyDescent="0.35"/>
    <row r="296" ht="18.5" x14ac:dyDescent="0.35"/>
    <row r="297" ht="18.5" x14ac:dyDescent="0.35"/>
    <row r="298" ht="18.5" x14ac:dyDescent="0.35"/>
    <row r="299" ht="18.5" x14ac:dyDescent="0.35"/>
    <row r="300" ht="18.5" x14ac:dyDescent="0.35"/>
    <row r="301" ht="18.5" x14ac:dyDescent="0.35"/>
    <row r="302" ht="18.5" x14ac:dyDescent="0.35"/>
    <row r="303" ht="18.5" x14ac:dyDescent="0.35"/>
    <row r="304" ht="18.5" x14ac:dyDescent="0.35"/>
    <row r="305" ht="18.5" x14ac:dyDescent="0.35"/>
    <row r="306" ht="18.5" x14ac:dyDescent="0.35"/>
    <row r="307" ht="18.5" x14ac:dyDescent="0.35"/>
    <row r="308" ht="18.5" x14ac:dyDescent="0.35"/>
    <row r="309" ht="18.5" x14ac:dyDescent="0.35"/>
    <row r="310" ht="18.5" x14ac:dyDescent="0.35"/>
    <row r="311" ht="18.5" x14ac:dyDescent="0.35"/>
    <row r="312" ht="18.5" x14ac:dyDescent="0.35"/>
    <row r="313" ht="18.5" x14ac:dyDescent="0.35"/>
    <row r="314" ht="18.5" x14ac:dyDescent="0.35"/>
    <row r="315" ht="18.5" x14ac:dyDescent="0.35"/>
    <row r="316" ht="18.5" x14ac:dyDescent="0.35"/>
    <row r="317" ht="18.5" x14ac:dyDescent="0.35"/>
    <row r="318" ht="18.5" x14ac:dyDescent="0.35"/>
    <row r="319" ht="18.5" x14ac:dyDescent="0.35"/>
    <row r="320" ht="18.5" x14ac:dyDescent="0.35"/>
    <row r="321" ht="18.5" x14ac:dyDescent="0.35"/>
    <row r="322" ht="18.5" x14ac:dyDescent="0.35"/>
    <row r="323" ht="18.5" x14ac:dyDescent="0.35"/>
    <row r="324" ht="18.5" x14ac:dyDescent="0.35"/>
    <row r="325" ht="18.5" x14ac:dyDescent="0.35"/>
    <row r="326" ht="18.5" x14ac:dyDescent="0.35"/>
    <row r="327" ht="18.5" x14ac:dyDescent="0.35"/>
    <row r="328" ht="18.5" x14ac:dyDescent="0.35"/>
    <row r="329" ht="18.5" x14ac:dyDescent="0.35"/>
    <row r="330" ht="18.5" x14ac:dyDescent="0.35"/>
    <row r="331" ht="18.5" x14ac:dyDescent="0.35"/>
    <row r="332" ht="18.5" x14ac:dyDescent="0.35"/>
    <row r="333" ht="18.5" x14ac:dyDescent="0.35"/>
    <row r="334" ht="18.5" x14ac:dyDescent="0.35"/>
    <row r="335" ht="18.5" x14ac:dyDescent="0.35"/>
    <row r="336" ht="18.5" x14ac:dyDescent="0.35"/>
    <row r="337" ht="18.5" x14ac:dyDescent="0.35"/>
    <row r="338" ht="18.5" x14ac:dyDescent="0.35"/>
    <row r="339" ht="18.5" x14ac:dyDescent="0.35"/>
    <row r="340" ht="18.5" x14ac:dyDescent="0.35"/>
    <row r="341" ht="18.5" x14ac:dyDescent="0.35"/>
    <row r="342" ht="18.5" x14ac:dyDescent="0.35"/>
    <row r="343" ht="18.5" x14ac:dyDescent="0.35"/>
    <row r="344" ht="18.5" x14ac:dyDescent="0.35"/>
    <row r="345" ht="18.5" x14ac:dyDescent="0.35"/>
    <row r="346" ht="18.5" x14ac:dyDescent="0.35"/>
    <row r="347" ht="18.5" x14ac:dyDescent="0.35"/>
    <row r="348" ht="18.5" x14ac:dyDescent="0.35"/>
    <row r="349" ht="18.5" x14ac:dyDescent="0.35"/>
    <row r="350" ht="18.5" x14ac:dyDescent="0.35"/>
    <row r="351" ht="18.5" x14ac:dyDescent="0.35"/>
    <row r="352" ht="18.5" x14ac:dyDescent="0.35"/>
    <row r="353" ht="18.5" x14ac:dyDescent="0.35"/>
    <row r="354" ht="18.5" x14ac:dyDescent="0.35"/>
    <row r="355" ht="18.5" x14ac:dyDescent="0.35"/>
    <row r="356" ht="18.5" x14ac:dyDescent="0.35"/>
    <row r="357" ht="18.5" x14ac:dyDescent="0.35"/>
    <row r="358" ht="18.5" x14ac:dyDescent="0.35"/>
    <row r="359" ht="18.5" x14ac:dyDescent="0.35"/>
    <row r="360" ht="18.5" x14ac:dyDescent="0.35"/>
    <row r="361" ht="18.5" x14ac:dyDescent="0.35"/>
    <row r="362" ht="18.5" x14ac:dyDescent="0.35"/>
    <row r="363" ht="18.5" x14ac:dyDescent="0.35"/>
    <row r="364" ht="18.5" x14ac:dyDescent="0.35"/>
    <row r="365" ht="18.5" x14ac:dyDescent="0.35"/>
    <row r="366" ht="18.5" x14ac:dyDescent="0.35"/>
    <row r="367" ht="18.5" x14ac:dyDescent="0.35"/>
    <row r="368" ht="18.5" x14ac:dyDescent="0.35"/>
    <row r="369" ht="18.5" x14ac:dyDescent="0.35"/>
    <row r="370" ht="18.5" x14ac:dyDescent="0.35"/>
    <row r="371" ht="18.5" x14ac:dyDescent="0.35"/>
    <row r="372" ht="18.5" x14ac:dyDescent="0.35"/>
    <row r="373" ht="18.5" x14ac:dyDescent="0.35"/>
    <row r="374" ht="18.5" x14ac:dyDescent="0.35"/>
    <row r="375" ht="18.5" x14ac:dyDescent="0.35"/>
    <row r="376" ht="18.5" x14ac:dyDescent="0.35"/>
    <row r="377" ht="18.5" x14ac:dyDescent="0.35"/>
    <row r="378" ht="18.5" x14ac:dyDescent="0.35"/>
    <row r="379" ht="18.5" x14ac:dyDescent="0.35"/>
    <row r="380" ht="18.5" x14ac:dyDescent="0.35"/>
    <row r="381" ht="18.5" x14ac:dyDescent="0.35"/>
    <row r="382" ht="18.5" x14ac:dyDescent="0.35"/>
    <row r="383" ht="18.5" x14ac:dyDescent="0.35"/>
    <row r="384" ht="18.5" x14ac:dyDescent="0.35"/>
    <row r="385" ht="18.5" x14ac:dyDescent="0.35"/>
    <row r="386" ht="18.5" x14ac:dyDescent="0.35"/>
    <row r="387" ht="18.5" x14ac:dyDescent="0.35"/>
    <row r="388" ht="18.5" x14ac:dyDescent="0.35"/>
    <row r="389" ht="18.5" x14ac:dyDescent="0.35"/>
    <row r="390" ht="18.5" x14ac:dyDescent="0.35"/>
    <row r="391" ht="18.5" x14ac:dyDescent="0.35"/>
    <row r="392" ht="18.5" x14ac:dyDescent="0.35"/>
    <row r="393" ht="18.5" x14ac:dyDescent="0.35"/>
    <row r="394" ht="18.5" x14ac:dyDescent="0.35"/>
    <row r="395" ht="18.5" x14ac:dyDescent="0.35"/>
    <row r="396" ht="18.5" x14ac:dyDescent="0.35"/>
    <row r="397" ht="18.5" x14ac:dyDescent="0.35"/>
    <row r="398" ht="18.5" x14ac:dyDescent="0.35"/>
    <row r="399" ht="18.5" x14ac:dyDescent="0.35"/>
    <row r="400" ht="18.5" x14ac:dyDescent="0.35"/>
    <row r="401" ht="18.5" x14ac:dyDescent="0.35"/>
    <row r="402" ht="18.5" x14ac:dyDescent="0.35"/>
    <row r="403" ht="18.5" x14ac:dyDescent="0.35"/>
    <row r="404" ht="18.5" x14ac:dyDescent="0.35"/>
    <row r="405" ht="18.5" x14ac:dyDescent="0.35"/>
    <row r="406" ht="18.5" x14ac:dyDescent="0.35"/>
    <row r="407" ht="18.5" x14ac:dyDescent="0.35"/>
    <row r="408" ht="18.5" x14ac:dyDescent="0.35"/>
    <row r="409" ht="18.5" x14ac:dyDescent="0.35"/>
    <row r="410" ht="18.5" x14ac:dyDescent="0.35"/>
    <row r="411" ht="18.5" x14ac:dyDescent="0.35"/>
    <row r="412" ht="18.5" x14ac:dyDescent="0.35"/>
    <row r="413" ht="18.5" x14ac:dyDescent="0.35"/>
    <row r="414" ht="18.5" x14ac:dyDescent="0.35"/>
    <row r="415" ht="18.5" x14ac:dyDescent="0.35"/>
    <row r="416" ht="18.5" x14ac:dyDescent="0.35"/>
    <row r="417" ht="18.5" x14ac:dyDescent="0.35"/>
    <row r="418" ht="18.5" x14ac:dyDescent="0.35"/>
    <row r="419" ht="18.5" x14ac:dyDescent="0.35"/>
    <row r="420" ht="18.5" x14ac:dyDescent="0.35"/>
    <row r="421" ht="18.5" x14ac:dyDescent="0.35"/>
    <row r="422" ht="18.5" x14ac:dyDescent="0.35"/>
    <row r="423" ht="18.5" x14ac:dyDescent="0.35"/>
    <row r="424" ht="18.5" x14ac:dyDescent="0.35"/>
    <row r="425" ht="18.5" x14ac:dyDescent="0.35"/>
    <row r="426" ht="18.5" x14ac:dyDescent="0.35"/>
    <row r="427" ht="18.5" x14ac:dyDescent="0.35"/>
    <row r="428" ht="18.5" x14ac:dyDescent="0.35"/>
    <row r="429" ht="18.5" x14ac:dyDescent="0.35"/>
    <row r="430" ht="18.5" x14ac:dyDescent="0.35"/>
    <row r="431" ht="18.5" x14ac:dyDescent="0.35"/>
    <row r="432" ht="18.5" x14ac:dyDescent="0.35"/>
    <row r="433" ht="18.5" x14ac:dyDescent="0.35"/>
    <row r="434" ht="18.5" x14ac:dyDescent="0.35"/>
    <row r="435" ht="18.5" x14ac:dyDescent="0.35"/>
    <row r="436" ht="18.5" x14ac:dyDescent="0.35"/>
    <row r="437" ht="18.5" x14ac:dyDescent="0.35"/>
    <row r="438" ht="18.5" x14ac:dyDescent="0.35"/>
    <row r="439" ht="18.5" x14ac:dyDescent="0.35"/>
    <row r="440" ht="18.5" x14ac:dyDescent="0.35"/>
    <row r="441" ht="18.5" x14ac:dyDescent="0.35"/>
    <row r="442" ht="18.5" x14ac:dyDescent="0.35"/>
    <row r="443" ht="18.5" x14ac:dyDescent="0.35"/>
    <row r="444" ht="18.5" x14ac:dyDescent="0.35"/>
    <row r="445" ht="18.5" x14ac:dyDescent="0.35"/>
    <row r="446" ht="18.5" x14ac:dyDescent="0.35"/>
    <row r="447" ht="18.5" x14ac:dyDescent="0.35"/>
    <row r="448" ht="18.5" x14ac:dyDescent="0.35"/>
    <row r="449" ht="18.5" x14ac:dyDescent="0.35"/>
    <row r="450" ht="18.5" x14ac:dyDescent="0.35"/>
    <row r="451" ht="18.5" x14ac:dyDescent="0.35"/>
    <row r="452" ht="18.5" x14ac:dyDescent="0.35"/>
    <row r="453" ht="18.5" x14ac:dyDescent="0.35"/>
    <row r="454" ht="18.5" x14ac:dyDescent="0.35"/>
    <row r="455" ht="18.5" x14ac:dyDescent="0.35"/>
    <row r="456" ht="18.5" x14ac:dyDescent="0.35"/>
    <row r="457" ht="18.5" x14ac:dyDescent="0.35"/>
    <row r="458" ht="18.5" x14ac:dyDescent="0.35"/>
    <row r="459" ht="18.5" x14ac:dyDescent="0.35"/>
    <row r="460" ht="18.5" x14ac:dyDescent="0.35"/>
    <row r="461" ht="18.5" x14ac:dyDescent="0.35"/>
    <row r="462" ht="18.5" x14ac:dyDescent="0.35"/>
    <row r="463" ht="18.5" x14ac:dyDescent="0.35"/>
    <row r="464" ht="18.5" x14ac:dyDescent="0.35"/>
    <row r="465" ht="18.5" x14ac:dyDescent="0.35"/>
    <row r="466" ht="18.5" x14ac:dyDescent="0.35"/>
    <row r="467" ht="18.5" x14ac:dyDescent="0.35"/>
    <row r="468" ht="18.5" x14ac:dyDescent="0.35"/>
    <row r="469" ht="18.5" x14ac:dyDescent="0.35"/>
    <row r="470" ht="18.5" x14ac:dyDescent="0.35"/>
    <row r="471" ht="18.5" x14ac:dyDescent="0.35"/>
    <row r="472" ht="18.5" x14ac:dyDescent="0.35"/>
    <row r="473" ht="18.5" x14ac:dyDescent="0.35"/>
    <row r="474" ht="18.5" x14ac:dyDescent="0.35"/>
    <row r="475" ht="18.5" x14ac:dyDescent="0.35"/>
    <row r="476" ht="18.5" x14ac:dyDescent="0.35"/>
    <row r="477" ht="18.5" x14ac:dyDescent="0.35"/>
    <row r="478" ht="18.5" x14ac:dyDescent="0.35"/>
    <row r="479" ht="18.5" x14ac:dyDescent="0.35"/>
    <row r="480" ht="18.5" x14ac:dyDescent="0.35"/>
    <row r="481" ht="18.5" x14ac:dyDescent="0.35"/>
    <row r="482" ht="18.5" x14ac:dyDescent="0.35"/>
    <row r="483" ht="18.5" x14ac:dyDescent="0.35"/>
    <row r="484" ht="18.5" x14ac:dyDescent="0.35"/>
    <row r="485" ht="18.5" x14ac:dyDescent="0.35"/>
    <row r="486" ht="18.5" x14ac:dyDescent="0.35"/>
    <row r="487" ht="18.5" x14ac:dyDescent="0.35"/>
    <row r="488" ht="18.5" x14ac:dyDescent="0.35"/>
    <row r="489" ht="18.5" x14ac:dyDescent="0.35"/>
    <row r="490" ht="18.5" x14ac:dyDescent="0.35"/>
    <row r="491" ht="18.5" x14ac:dyDescent="0.35"/>
    <row r="492" ht="18.5" x14ac:dyDescent="0.35"/>
    <row r="493" ht="18.5" x14ac:dyDescent="0.35"/>
    <row r="494" ht="18.5" x14ac:dyDescent="0.35"/>
    <row r="495" ht="18.5" x14ac:dyDescent="0.35"/>
    <row r="496" ht="18.5" x14ac:dyDescent="0.35"/>
    <row r="497" ht="18.5" x14ac:dyDescent="0.35"/>
    <row r="498" ht="18.5" x14ac:dyDescent="0.35"/>
    <row r="499" ht="18.5" x14ac:dyDescent="0.35"/>
    <row r="500" ht="18.5" x14ac:dyDescent="0.35"/>
    <row r="501" ht="18.5" x14ac:dyDescent="0.35"/>
    <row r="502" ht="18.5" x14ac:dyDescent="0.35"/>
    <row r="503" ht="18.5" x14ac:dyDescent="0.35"/>
    <row r="504" ht="18.5" x14ac:dyDescent="0.35"/>
    <row r="505" ht="18.5" x14ac:dyDescent="0.35"/>
    <row r="506" ht="18.5" x14ac:dyDescent="0.35"/>
    <row r="507" ht="18.5" x14ac:dyDescent="0.35"/>
    <row r="508" ht="18.5" x14ac:dyDescent="0.35"/>
    <row r="509" ht="18.5" x14ac:dyDescent="0.35"/>
    <row r="510" ht="18.5" x14ac:dyDescent="0.35"/>
    <row r="511" ht="18.5" x14ac:dyDescent="0.35"/>
    <row r="512" ht="18.5" x14ac:dyDescent="0.35"/>
    <row r="513" ht="18.5" x14ac:dyDescent="0.35"/>
    <row r="514" ht="18.5" x14ac:dyDescent="0.35"/>
    <row r="515" ht="18.5" x14ac:dyDescent="0.35"/>
    <row r="516" ht="18.5" x14ac:dyDescent="0.35"/>
    <row r="517" ht="18.5" x14ac:dyDescent="0.35"/>
    <row r="518" ht="18.5" x14ac:dyDescent="0.35"/>
    <row r="519" ht="18.5" x14ac:dyDescent="0.35"/>
    <row r="520" ht="18.5" x14ac:dyDescent="0.35"/>
    <row r="521" ht="18.5" x14ac:dyDescent="0.35"/>
    <row r="522" ht="18.5" x14ac:dyDescent="0.35"/>
    <row r="523" ht="18.5" x14ac:dyDescent="0.35"/>
    <row r="524" ht="18.5" x14ac:dyDescent="0.35"/>
    <row r="525" ht="18.5" x14ac:dyDescent="0.35"/>
    <row r="526" ht="18.5" x14ac:dyDescent="0.35"/>
    <row r="527" ht="18.5" x14ac:dyDescent="0.35"/>
    <row r="528" ht="18.5" x14ac:dyDescent="0.35"/>
    <row r="529" ht="18.5" x14ac:dyDescent="0.35"/>
    <row r="530" ht="18.5" x14ac:dyDescent="0.35"/>
    <row r="531" ht="18.5" x14ac:dyDescent="0.35"/>
    <row r="532" ht="18.5" x14ac:dyDescent="0.35"/>
    <row r="533" ht="18.5" x14ac:dyDescent="0.35"/>
    <row r="534" ht="18.5" x14ac:dyDescent="0.35"/>
    <row r="535" ht="18.5" x14ac:dyDescent="0.35"/>
    <row r="536" ht="18.5" x14ac:dyDescent="0.35"/>
    <row r="537" ht="18.5" x14ac:dyDescent="0.35"/>
    <row r="538" ht="18.5" x14ac:dyDescent="0.35"/>
    <row r="539" ht="18.5" x14ac:dyDescent="0.35"/>
    <row r="540" ht="18.5" x14ac:dyDescent="0.35"/>
    <row r="541" ht="18.5" x14ac:dyDescent="0.35"/>
    <row r="542" ht="18.5" x14ac:dyDescent="0.35"/>
    <row r="543" ht="18.5" x14ac:dyDescent="0.35"/>
    <row r="544" ht="18.5" x14ac:dyDescent="0.35"/>
    <row r="545" ht="18.5" x14ac:dyDescent="0.35"/>
    <row r="546" ht="18.5" x14ac:dyDescent="0.35"/>
    <row r="547" ht="18.5" x14ac:dyDescent="0.35"/>
    <row r="548" ht="18.5" x14ac:dyDescent="0.35"/>
    <row r="549" ht="18.5" x14ac:dyDescent="0.35"/>
    <row r="550" ht="18.5" x14ac:dyDescent="0.35"/>
    <row r="551" ht="18.5" x14ac:dyDescent="0.35"/>
    <row r="552" ht="18.5" x14ac:dyDescent="0.35"/>
    <row r="553" ht="18.5" x14ac:dyDescent="0.35"/>
    <row r="554" ht="18.5" x14ac:dyDescent="0.35"/>
    <row r="555" ht="18.5" x14ac:dyDescent="0.35"/>
    <row r="556" ht="18.5" x14ac:dyDescent="0.35"/>
    <row r="557" ht="18.5" x14ac:dyDescent="0.35"/>
    <row r="558" ht="18.5" x14ac:dyDescent="0.35"/>
    <row r="559" ht="18.5" x14ac:dyDescent="0.35"/>
    <row r="560" ht="18.5" x14ac:dyDescent="0.35"/>
    <row r="561" ht="18.5" x14ac:dyDescent="0.35"/>
    <row r="562" ht="18.5" x14ac:dyDescent="0.35"/>
    <row r="563" ht="18.5" x14ac:dyDescent="0.35"/>
    <row r="564" ht="18.5" x14ac:dyDescent="0.35"/>
    <row r="565" ht="18.5" x14ac:dyDescent="0.35"/>
    <row r="566" ht="18.5" x14ac:dyDescent="0.35"/>
    <row r="567" ht="18.5" x14ac:dyDescent="0.35"/>
    <row r="568" ht="18.5" x14ac:dyDescent="0.35"/>
    <row r="569" ht="18.5" x14ac:dyDescent="0.35"/>
    <row r="570" ht="18.5" x14ac:dyDescent="0.35"/>
    <row r="571" ht="18.5" x14ac:dyDescent="0.35"/>
    <row r="572" ht="18.5" x14ac:dyDescent="0.35"/>
    <row r="573" ht="18.5" x14ac:dyDescent="0.35"/>
    <row r="574" ht="18.5" x14ac:dyDescent="0.35"/>
    <row r="575" ht="18.5" x14ac:dyDescent="0.35"/>
    <row r="576" ht="18.5" x14ac:dyDescent="0.35"/>
    <row r="577" ht="18.5" x14ac:dyDescent="0.35"/>
    <row r="578" ht="18.5" x14ac:dyDescent="0.35"/>
    <row r="579" ht="18.5" x14ac:dyDescent="0.35"/>
    <row r="580" ht="18.5" x14ac:dyDescent="0.35"/>
    <row r="581" ht="18.5" x14ac:dyDescent="0.35"/>
    <row r="582" ht="18.5" x14ac:dyDescent="0.35"/>
    <row r="583" ht="18.5" x14ac:dyDescent="0.35"/>
    <row r="584" ht="18.5" x14ac:dyDescent="0.35"/>
    <row r="585" ht="18.5" x14ac:dyDescent="0.35"/>
    <row r="586" ht="18.5" x14ac:dyDescent="0.35"/>
    <row r="587" ht="18.5" x14ac:dyDescent="0.35"/>
    <row r="588" ht="18.5" x14ac:dyDescent="0.35"/>
    <row r="589" ht="18.5" x14ac:dyDescent="0.35"/>
    <row r="590" ht="18.5" x14ac:dyDescent="0.35"/>
    <row r="591" ht="18.5" x14ac:dyDescent="0.35"/>
    <row r="592" ht="18.5" x14ac:dyDescent="0.35"/>
    <row r="593" ht="18.5" x14ac:dyDescent="0.35"/>
    <row r="594" ht="18.5" x14ac:dyDescent="0.35"/>
    <row r="595" ht="18.5" x14ac:dyDescent="0.35"/>
    <row r="596" ht="18.5" x14ac:dyDescent="0.35"/>
    <row r="597" ht="18.5" x14ac:dyDescent="0.35"/>
    <row r="598" ht="18.5" x14ac:dyDescent="0.35"/>
    <row r="599" ht="18.5" x14ac:dyDescent="0.35"/>
    <row r="600" ht="18.5" x14ac:dyDescent="0.35"/>
    <row r="601" ht="18.5" x14ac:dyDescent="0.35"/>
    <row r="602" ht="18.5" x14ac:dyDescent="0.35"/>
    <row r="603" ht="18.5" x14ac:dyDescent="0.35"/>
    <row r="604" ht="18.5" x14ac:dyDescent="0.35"/>
    <row r="605" ht="18.5" x14ac:dyDescent="0.35"/>
    <row r="606" ht="18.5" x14ac:dyDescent="0.35"/>
    <row r="607" ht="18.5" x14ac:dyDescent="0.35"/>
    <row r="608" ht="18.5" x14ac:dyDescent="0.35"/>
    <row r="609" ht="18.5" x14ac:dyDescent="0.35"/>
    <row r="610" ht="18.5" x14ac:dyDescent="0.35"/>
    <row r="611" ht="18.5" x14ac:dyDescent="0.35"/>
    <row r="612" ht="18.5" x14ac:dyDescent="0.35"/>
    <row r="613" ht="18.5" x14ac:dyDescent="0.35"/>
    <row r="614" ht="18.5" x14ac:dyDescent="0.35"/>
    <row r="615" ht="18.5" x14ac:dyDescent="0.35"/>
    <row r="616" ht="18.5" x14ac:dyDescent="0.35"/>
    <row r="617" ht="18.5" x14ac:dyDescent="0.35"/>
    <row r="618" ht="18.5" x14ac:dyDescent="0.35"/>
    <row r="619" ht="18.5" x14ac:dyDescent="0.35"/>
    <row r="620" ht="18.5" x14ac:dyDescent="0.35"/>
    <row r="621" ht="18.5" x14ac:dyDescent="0.35"/>
    <row r="622" ht="18.5" x14ac:dyDescent="0.35"/>
    <row r="623" ht="18.5" x14ac:dyDescent="0.35"/>
    <row r="624" ht="18.5" x14ac:dyDescent="0.35"/>
    <row r="625" ht="18.5" x14ac:dyDescent="0.35"/>
    <row r="626" ht="18.5" x14ac:dyDescent="0.35"/>
    <row r="627" ht="18.5" x14ac:dyDescent="0.35"/>
    <row r="628" ht="18.5" x14ac:dyDescent="0.35"/>
    <row r="629" ht="18.5" x14ac:dyDescent="0.35"/>
    <row r="630" ht="18.5" x14ac:dyDescent="0.35"/>
    <row r="631" ht="18.5" x14ac:dyDescent="0.35"/>
    <row r="632" ht="18.5" x14ac:dyDescent="0.35"/>
    <row r="633" ht="18.5" x14ac:dyDescent="0.35"/>
    <row r="634" ht="18.5" x14ac:dyDescent="0.35"/>
    <row r="635" ht="18.5" x14ac:dyDescent="0.35"/>
    <row r="636" ht="18.5" x14ac:dyDescent="0.35"/>
    <row r="637" ht="18.5" x14ac:dyDescent="0.35"/>
    <row r="638" ht="18.5" x14ac:dyDescent="0.35"/>
    <row r="639" ht="18.5" x14ac:dyDescent="0.35"/>
    <row r="640" ht="18.5" x14ac:dyDescent="0.35"/>
    <row r="641" ht="18.5" x14ac:dyDescent="0.35"/>
    <row r="642" ht="18.5" x14ac:dyDescent="0.35"/>
    <row r="643" ht="18.5" x14ac:dyDescent="0.35"/>
    <row r="644" ht="18.5" x14ac:dyDescent="0.35"/>
    <row r="645" ht="18.5" x14ac:dyDescent="0.35"/>
    <row r="646" ht="18.5" x14ac:dyDescent="0.35"/>
    <row r="647" ht="18.5" x14ac:dyDescent="0.35"/>
    <row r="648" ht="18.5" x14ac:dyDescent="0.35"/>
    <row r="649" ht="18.5" x14ac:dyDescent="0.35"/>
    <row r="650" ht="18.5" x14ac:dyDescent="0.35"/>
    <row r="651" ht="18.5" x14ac:dyDescent="0.35"/>
    <row r="652" ht="18.5" x14ac:dyDescent="0.35"/>
    <row r="653" ht="18.5" x14ac:dyDescent="0.35"/>
    <row r="654" ht="18.5" x14ac:dyDescent="0.35"/>
    <row r="655" ht="18.5" x14ac:dyDescent="0.35"/>
    <row r="656" ht="18.5" x14ac:dyDescent="0.35"/>
    <row r="657" ht="18.5" x14ac:dyDescent="0.35"/>
    <row r="658" ht="18.5" x14ac:dyDescent="0.35"/>
    <row r="659" ht="18.5" x14ac:dyDescent="0.35"/>
    <row r="660" ht="18.5" x14ac:dyDescent="0.35"/>
    <row r="661" ht="18.5" x14ac:dyDescent="0.35"/>
    <row r="662" ht="18.5" x14ac:dyDescent="0.35"/>
    <row r="663" ht="18.5" x14ac:dyDescent="0.35"/>
    <row r="664" ht="18.5" x14ac:dyDescent="0.35"/>
    <row r="665" ht="18.5" x14ac:dyDescent="0.35"/>
    <row r="666" ht="18.5" x14ac:dyDescent="0.35"/>
    <row r="667" ht="18.5" x14ac:dyDescent="0.35"/>
    <row r="668" ht="18.5" x14ac:dyDescent="0.35"/>
    <row r="669" ht="18.5" x14ac:dyDescent="0.35"/>
    <row r="670" ht="18.5" x14ac:dyDescent="0.35"/>
    <row r="671" ht="18.5" x14ac:dyDescent="0.35"/>
    <row r="672" ht="18.5" x14ac:dyDescent="0.35"/>
    <row r="673" ht="18.5" x14ac:dyDescent="0.35"/>
    <row r="674" ht="18.5" x14ac:dyDescent="0.35"/>
    <row r="675" ht="18.5" x14ac:dyDescent="0.35"/>
    <row r="676" ht="18.5" x14ac:dyDescent="0.35"/>
    <row r="677" ht="18.5" x14ac:dyDescent="0.35"/>
    <row r="678" ht="18.5" x14ac:dyDescent="0.35"/>
    <row r="679" ht="18.5" x14ac:dyDescent="0.35"/>
    <row r="680" ht="18.5" x14ac:dyDescent="0.35"/>
    <row r="681" ht="18.5" x14ac:dyDescent="0.35"/>
    <row r="682" ht="18.5" x14ac:dyDescent="0.35"/>
    <row r="683" ht="18.5" x14ac:dyDescent="0.35"/>
    <row r="684" ht="18.5" x14ac:dyDescent="0.35"/>
    <row r="685" ht="18.5" x14ac:dyDescent="0.35"/>
    <row r="686" ht="18.5" x14ac:dyDescent="0.35"/>
    <row r="687" ht="18.5" x14ac:dyDescent="0.35"/>
    <row r="688" ht="18.5" x14ac:dyDescent="0.35"/>
    <row r="689" ht="18.5" x14ac:dyDescent="0.35"/>
    <row r="690" ht="18.5" x14ac:dyDescent="0.35"/>
    <row r="691" ht="18.5" x14ac:dyDescent="0.35"/>
    <row r="692" ht="18.5" x14ac:dyDescent="0.35"/>
    <row r="693" ht="18.5" x14ac:dyDescent="0.35"/>
    <row r="694" ht="18.5" x14ac:dyDescent="0.35"/>
    <row r="695" ht="18.5" x14ac:dyDescent="0.35"/>
    <row r="696" ht="18.5" x14ac:dyDescent="0.35"/>
    <row r="697" ht="18.5" x14ac:dyDescent="0.35"/>
    <row r="698" ht="18.5" x14ac:dyDescent="0.35"/>
    <row r="699" ht="18.5" x14ac:dyDescent="0.35"/>
    <row r="700" ht="18.5" x14ac:dyDescent="0.35"/>
    <row r="701" ht="18.5" x14ac:dyDescent="0.35"/>
    <row r="702" ht="18.5" x14ac:dyDescent="0.35"/>
    <row r="703" ht="18.5" x14ac:dyDescent="0.35"/>
    <row r="704" ht="18.5" x14ac:dyDescent="0.35"/>
    <row r="705" ht="18.5" x14ac:dyDescent="0.35"/>
    <row r="706" ht="18.5" x14ac:dyDescent="0.35"/>
    <row r="707" ht="18.5" x14ac:dyDescent="0.35"/>
    <row r="708" ht="18.5" x14ac:dyDescent="0.35"/>
    <row r="709" ht="18.5" x14ac:dyDescent="0.35"/>
    <row r="710" ht="18.5" x14ac:dyDescent="0.35"/>
    <row r="711" ht="18.5" x14ac:dyDescent="0.35"/>
    <row r="712" ht="18.5" x14ac:dyDescent="0.35"/>
    <row r="713" ht="18.5" x14ac:dyDescent="0.35"/>
    <row r="714" ht="18.5" x14ac:dyDescent="0.35"/>
    <row r="715" ht="18.5" x14ac:dyDescent="0.35"/>
    <row r="716" ht="18.5" x14ac:dyDescent="0.35"/>
    <row r="717" ht="18.5" x14ac:dyDescent="0.35"/>
    <row r="718" ht="18.5" x14ac:dyDescent="0.35"/>
    <row r="719" ht="18.5" x14ac:dyDescent="0.35"/>
    <row r="720" ht="18.5" x14ac:dyDescent="0.35"/>
    <row r="721" ht="18.5" x14ac:dyDescent="0.35"/>
    <row r="722" ht="18.5" x14ac:dyDescent="0.35"/>
    <row r="723" ht="18.5" x14ac:dyDescent="0.35"/>
    <row r="724" ht="18.5" x14ac:dyDescent="0.35"/>
    <row r="725" ht="18.5" x14ac:dyDescent="0.35"/>
    <row r="726" ht="18.5" x14ac:dyDescent="0.35"/>
    <row r="727" ht="18.5" x14ac:dyDescent="0.35"/>
    <row r="728" ht="18.5" x14ac:dyDescent="0.35"/>
    <row r="729" ht="18.5" x14ac:dyDescent="0.35"/>
    <row r="730" ht="18.5" x14ac:dyDescent="0.35"/>
    <row r="731" ht="18.5" x14ac:dyDescent="0.35"/>
    <row r="732" ht="18.5" x14ac:dyDescent="0.35"/>
    <row r="733" ht="18.5" x14ac:dyDescent="0.35"/>
    <row r="734" ht="18.5" x14ac:dyDescent="0.35"/>
    <row r="735" ht="18.5" x14ac:dyDescent="0.35"/>
    <row r="736" ht="18.5" x14ac:dyDescent="0.35"/>
    <row r="737" ht="18.5" x14ac:dyDescent="0.35"/>
    <row r="738" ht="18.5" x14ac:dyDescent="0.35"/>
    <row r="739" ht="18.5" x14ac:dyDescent="0.35"/>
    <row r="740" ht="18.5" x14ac:dyDescent="0.35"/>
    <row r="741" ht="18.5" x14ac:dyDescent="0.35"/>
    <row r="742" ht="18.5" x14ac:dyDescent="0.35"/>
    <row r="743" ht="18.5" x14ac:dyDescent="0.35"/>
    <row r="744" ht="18.5" x14ac:dyDescent="0.35"/>
    <row r="745" ht="18.5" x14ac:dyDescent="0.35"/>
    <row r="746" ht="18.5" x14ac:dyDescent="0.35"/>
    <row r="747" ht="18.5" x14ac:dyDescent="0.35"/>
    <row r="748" ht="18.5" x14ac:dyDescent="0.35"/>
    <row r="749" ht="18.5" x14ac:dyDescent="0.35"/>
    <row r="750" ht="18.5" x14ac:dyDescent="0.35"/>
    <row r="751" ht="18.5" x14ac:dyDescent="0.35"/>
    <row r="752" ht="18.5" x14ac:dyDescent="0.35"/>
    <row r="753" ht="18.5" x14ac:dyDescent="0.35"/>
    <row r="754" ht="18.5" x14ac:dyDescent="0.35"/>
    <row r="755" ht="18.5" x14ac:dyDescent="0.35"/>
    <row r="756" ht="18.5" x14ac:dyDescent="0.35"/>
    <row r="757" ht="18.5" x14ac:dyDescent="0.35"/>
    <row r="758" ht="18.5" x14ac:dyDescent="0.35"/>
    <row r="759" ht="18.5" x14ac:dyDescent="0.35"/>
    <row r="760" ht="18.5" x14ac:dyDescent="0.35"/>
    <row r="761" ht="18.5" x14ac:dyDescent="0.35"/>
    <row r="762" ht="18.5" x14ac:dyDescent="0.35"/>
    <row r="763" ht="18.5" x14ac:dyDescent="0.35"/>
    <row r="764" ht="18.5" x14ac:dyDescent="0.35"/>
    <row r="765" ht="18.5" x14ac:dyDescent="0.35"/>
    <row r="766" ht="18.5" x14ac:dyDescent="0.35"/>
    <row r="767" ht="18.5" x14ac:dyDescent="0.35"/>
    <row r="768" ht="18.5" x14ac:dyDescent="0.35"/>
    <row r="769" ht="18.5" x14ac:dyDescent="0.35"/>
    <row r="770" ht="18.5" x14ac:dyDescent="0.35"/>
    <row r="771" ht="18.5" x14ac:dyDescent="0.35"/>
    <row r="772" ht="18.5" x14ac:dyDescent="0.35"/>
    <row r="773" ht="18.5" x14ac:dyDescent="0.35"/>
    <row r="774" ht="18.5" x14ac:dyDescent="0.35"/>
    <row r="775" ht="18.5" x14ac:dyDescent="0.35"/>
    <row r="776" ht="18.5" x14ac:dyDescent="0.35"/>
    <row r="777" ht="18.5" x14ac:dyDescent="0.35"/>
    <row r="778" ht="18.5" x14ac:dyDescent="0.35"/>
    <row r="779" ht="18.5" x14ac:dyDescent="0.35"/>
    <row r="780" ht="18.5" x14ac:dyDescent="0.35"/>
    <row r="781" ht="18.5" x14ac:dyDescent="0.35"/>
    <row r="782" ht="18.5" x14ac:dyDescent="0.35"/>
    <row r="783" ht="18.5" x14ac:dyDescent="0.35"/>
    <row r="784" ht="18.5" x14ac:dyDescent="0.35"/>
    <row r="785" ht="18.5" x14ac:dyDescent="0.35"/>
    <row r="786" ht="18.5" x14ac:dyDescent="0.35"/>
    <row r="787" ht="18.5" x14ac:dyDescent="0.35"/>
    <row r="788" ht="18.5" x14ac:dyDescent="0.35"/>
    <row r="789" ht="18.5" x14ac:dyDescent="0.35"/>
    <row r="790" ht="18.5" x14ac:dyDescent="0.35"/>
    <row r="791" ht="18.5" x14ac:dyDescent="0.35"/>
    <row r="792" ht="18.5" x14ac:dyDescent="0.35"/>
    <row r="793" ht="18.5" x14ac:dyDescent="0.35"/>
    <row r="794" ht="18.5" x14ac:dyDescent="0.35"/>
    <row r="795" ht="18.5" x14ac:dyDescent="0.35"/>
    <row r="796" ht="18.5" x14ac:dyDescent="0.35"/>
    <row r="797" ht="18.5" x14ac:dyDescent="0.35"/>
    <row r="798" ht="18.5" x14ac:dyDescent="0.35"/>
    <row r="799" ht="18.5" x14ac:dyDescent="0.35"/>
    <row r="800" ht="18.5" x14ac:dyDescent="0.35"/>
    <row r="801" ht="18.5" x14ac:dyDescent="0.35"/>
    <row r="802" ht="18.5" x14ac:dyDescent="0.35"/>
    <row r="803" ht="18.5" x14ac:dyDescent="0.35"/>
    <row r="804" ht="18.5" x14ac:dyDescent="0.35"/>
    <row r="805" ht="18.5" x14ac:dyDescent="0.35"/>
    <row r="806" ht="18.5" x14ac:dyDescent="0.35"/>
    <row r="807" ht="18.5" x14ac:dyDescent="0.35"/>
    <row r="808" ht="18.5" x14ac:dyDescent="0.35"/>
    <row r="809" ht="18.5" x14ac:dyDescent="0.35"/>
    <row r="810" ht="18.5" x14ac:dyDescent="0.35"/>
    <row r="811" ht="18.5" x14ac:dyDescent="0.35"/>
    <row r="812" ht="18.5" x14ac:dyDescent="0.35"/>
    <row r="813" ht="18.5" x14ac:dyDescent="0.35"/>
    <row r="814" ht="18.5" x14ac:dyDescent="0.35"/>
    <row r="815" ht="18.5" x14ac:dyDescent="0.35"/>
    <row r="816" ht="18.5" x14ac:dyDescent="0.35"/>
    <row r="817" ht="18.5" x14ac:dyDescent="0.35"/>
    <row r="818" ht="18.5" x14ac:dyDescent="0.35"/>
    <row r="819" ht="18.5" x14ac:dyDescent="0.35"/>
    <row r="820" ht="18.5" x14ac:dyDescent="0.35"/>
    <row r="821" ht="18.5" x14ac:dyDescent="0.35"/>
    <row r="822" ht="18.5" x14ac:dyDescent="0.35"/>
    <row r="823" ht="18.5" x14ac:dyDescent="0.35"/>
    <row r="824" ht="18.5" x14ac:dyDescent="0.35"/>
    <row r="825" ht="18.5" x14ac:dyDescent="0.35"/>
    <row r="826" ht="18.5" x14ac:dyDescent="0.35"/>
    <row r="827" ht="18.5" x14ac:dyDescent="0.35"/>
    <row r="828" ht="18.5" x14ac:dyDescent="0.35"/>
    <row r="829" ht="18.5" x14ac:dyDescent="0.35"/>
    <row r="830" ht="18.5" x14ac:dyDescent="0.35"/>
    <row r="831" ht="18.5" x14ac:dyDescent="0.35"/>
    <row r="832" ht="18.5" x14ac:dyDescent="0.35"/>
    <row r="833" ht="18.5" x14ac:dyDescent="0.35"/>
    <row r="834" ht="18.5" x14ac:dyDescent="0.35"/>
    <row r="835" ht="18.5" x14ac:dyDescent="0.35"/>
    <row r="836" ht="18.5" x14ac:dyDescent="0.35"/>
    <row r="837" ht="18.5" x14ac:dyDescent="0.35"/>
    <row r="838" ht="18.5" x14ac:dyDescent="0.35"/>
    <row r="839" ht="18.5" x14ac:dyDescent="0.35"/>
    <row r="840" ht="18.5" x14ac:dyDescent="0.35"/>
    <row r="841" ht="18.5" x14ac:dyDescent="0.35"/>
    <row r="842" ht="18.5" x14ac:dyDescent="0.35"/>
    <row r="843" ht="18.5" x14ac:dyDescent="0.35"/>
    <row r="844" ht="18.5" x14ac:dyDescent="0.35"/>
    <row r="845" ht="18.5" x14ac:dyDescent="0.35"/>
    <row r="846" ht="18.5" x14ac:dyDescent="0.35"/>
    <row r="847" ht="18.5" x14ac:dyDescent="0.35"/>
    <row r="848" ht="18.5" x14ac:dyDescent="0.35"/>
    <row r="849" ht="18.5" x14ac:dyDescent="0.35"/>
    <row r="850" ht="18.5" x14ac:dyDescent="0.35"/>
    <row r="851" ht="18.5" x14ac:dyDescent="0.35"/>
    <row r="852" ht="18.5" x14ac:dyDescent="0.35"/>
    <row r="853" ht="18.5" x14ac:dyDescent="0.35"/>
    <row r="854" ht="18.5" x14ac:dyDescent="0.35"/>
    <row r="855" ht="18.5" x14ac:dyDescent="0.35"/>
    <row r="856" ht="18.5" x14ac:dyDescent="0.35"/>
    <row r="857" ht="18.5" x14ac:dyDescent="0.35"/>
    <row r="858" ht="18.5" x14ac:dyDescent="0.35"/>
    <row r="859" ht="18.5" x14ac:dyDescent="0.35"/>
    <row r="860" ht="18.5" x14ac:dyDescent="0.35"/>
    <row r="861" ht="18.5" x14ac:dyDescent="0.35"/>
    <row r="862" ht="18.5" x14ac:dyDescent="0.35"/>
    <row r="863" ht="18.5" x14ac:dyDescent="0.35"/>
    <row r="864" ht="18.5" x14ac:dyDescent="0.35"/>
    <row r="865" ht="18.5" x14ac:dyDescent="0.35"/>
    <row r="866" ht="18.5" x14ac:dyDescent="0.35"/>
    <row r="867" ht="18.5" x14ac:dyDescent="0.35"/>
    <row r="868" ht="18.5" x14ac:dyDescent="0.35"/>
    <row r="869" ht="18.5" x14ac:dyDescent="0.35"/>
    <row r="870" ht="18.5" x14ac:dyDescent="0.35"/>
    <row r="871" ht="18.5" x14ac:dyDescent="0.35"/>
    <row r="872" ht="18.5" x14ac:dyDescent="0.35"/>
    <row r="873" ht="18.5" x14ac:dyDescent="0.35"/>
    <row r="874" ht="18.5" x14ac:dyDescent="0.35"/>
    <row r="875" ht="18.5" x14ac:dyDescent="0.35"/>
    <row r="876" ht="18.5" x14ac:dyDescent="0.35"/>
    <row r="877" ht="18.5" x14ac:dyDescent="0.35"/>
    <row r="878" ht="18.5" x14ac:dyDescent="0.35"/>
    <row r="879" ht="18.5" x14ac:dyDescent="0.35"/>
    <row r="880" ht="18.5" x14ac:dyDescent="0.35"/>
    <row r="881" ht="18.5" x14ac:dyDescent="0.35"/>
    <row r="882" ht="18.5" x14ac:dyDescent="0.35"/>
    <row r="883" ht="18.5" x14ac:dyDescent="0.35"/>
    <row r="884" ht="18.5" x14ac:dyDescent="0.35"/>
    <row r="885" ht="18.5" x14ac:dyDescent="0.35"/>
    <row r="886" ht="18.5" x14ac:dyDescent="0.35"/>
    <row r="887" ht="18.5" x14ac:dyDescent="0.35"/>
    <row r="888" ht="18.5" x14ac:dyDescent="0.35"/>
    <row r="889" ht="18.5" x14ac:dyDescent="0.35"/>
    <row r="890" ht="18.5" x14ac:dyDescent="0.35"/>
    <row r="891" ht="18.5" x14ac:dyDescent="0.35"/>
    <row r="892" ht="18.5" x14ac:dyDescent="0.35"/>
    <row r="893" ht="18.5" x14ac:dyDescent="0.35"/>
    <row r="894" ht="18.5" x14ac:dyDescent="0.35"/>
    <row r="895" ht="18.5" x14ac:dyDescent="0.35"/>
    <row r="896" ht="18.5" x14ac:dyDescent="0.35"/>
    <row r="897" ht="18.5" x14ac:dyDescent="0.35"/>
    <row r="898" ht="18.5" x14ac:dyDescent="0.35"/>
    <row r="899" ht="18.5" x14ac:dyDescent="0.35"/>
    <row r="900" ht="18.5" x14ac:dyDescent="0.35"/>
    <row r="901" ht="18.5" x14ac:dyDescent="0.35"/>
    <row r="902" ht="18.5" x14ac:dyDescent="0.35"/>
    <row r="903" ht="18.5" x14ac:dyDescent="0.35"/>
    <row r="904" ht="18.5" x14ac:dyDescent="0.35"/>
    <row r="905" ht="18.5" x14ac:dyDescent="0.35"/>
    <row r="906" ht="18.5" x14ac:dyDescent="0.35"/>
    <row r="907" ht="18.5" x14ac:dyDescent="0.35"/>
    <row r="908" ht="18.5" x14ac:dyDescent="0.35"/>
    <row r="909" ht="18.5" x14ac:dyDescent="0.35"/>
    <row r="910" ht="18.5" x14ac:dyDescent="0.35"/>
    <row r="911" ht="18.5" x14ac:dyDescent="0.35"/>
    <row r="912" ht="18.5" x14ac:dyDescent="0.35"/>
    <row r="913" ht="18.5" x14ac:dyDescent="0.35"/>
    <row r="914" ht="18.5" x14ac:dyDescent="0.35"/>
    <row r="915" ht="18.5" x14ac:dyDescent="0.35"/>
    <row r="916" ht="18.5" x14ac:dyDescent="0.35"/>
    <row r="917" ht="18.5" x14ac:dyDescent="0.35"/>
    <row r="918" ht="18.5" x14ac:dyDescent="0.35"/>
    <row r="919" ht="18.5" x14ac:dyDescent="0.35"/>
    <row r="920" ht="18.5" x14ac:dyDescent="0.35"/>
    <row r="921" ht="18.5" x14ac:dyDescent="0.35"/>
    <row r="922" ht="18.5" x14ac:dyDescent="0.35"/>
    <row r="923" ht="18.5" x14ac:dyDescent="0.35"/>
    <row r="924" ht="18.5" x14ac:dyDescent="0.35"/>
    <row r="925" ht="18.5" x14ac:dyDescent="0.35"/>
    <row r="926" ht="18.5" x14ac:dyDescent="0.35"/>
    <row r="927" ht="18.5" x14ac:dyDescent="0.35"/>
    <row r="928" ht="18.5" x14ac:dyDescent="0.35"/>
    <row r="929" ht="18.5" x14ac:dyDescent="0.35"/>
    <row r="930" ht="18.5" x14ac:dyDescent="0.35"/>
    <row r="931" ht="18.5" x14ac:dyDescent="0.35"/>
    <row r="932" ht="18.5" x14ac:dyDescent="0.35"/>
    <row r="933" ht="18.5" x14ac:dyDescent="0.35"/>
    <row r="934" ht="18.5" x14ac:dyDescent="0.35"/>
    <row r="935" ht="18.5" x14ac:dyDescent="0.35"/>
    <row r="936" ht="18.5" x14ac:dyDescent="0.35"/>
    <row r="937" ht="18.5" x14ac:dyDescent="0.35"/>
    <row r="938" ht="18.5" x14ac:dyDescent="0.35"/>
    <row r="939" ht="18.5" x14ac:dyDescent="0.35"/>
    <row r="940" ht="18.5" x14ac:dyDescent="0.35"/>
    <row r="941" ht="18.5" x14ac:dyDescent="0.35"/>
    <row r="942" ht="18.5" x14ac:dyDescent="0.35"/>
    <row r="943" ht="18.5" x14ac:dyDescent="0.35"/>
    <row r="944" ht="18.5" x14ac:dyDescent="0.35"/>
    <row r="945" ht="18.5" x14ac:dyDescent="0.35"/>
    <row r="946" ht="18.5" x14ac:dyDescent="0.35"/>
    <row r="947" ht="18.5" x14ac:dyDescent="0.35"/>
    <row r="948" ht="18.5" x14ac:dyDescent="0.35"/>
    <row r="949" ht="18.5" x14ac:dyDescent="0.35"/>
    <row r="950" ht="18.5" x14ac:dyDescent="0.35"/>
    <row r="951" ht="18.5" x14ac:dyDescent="0.35"/>
    <row r="952" ht="18.5" x14ac:dyDescent="0.35"/>
    <row r="953" ht="18.5" x14ac:dyDescent="0.35"/>
    <row r="954" ht="18.5" x14ac:dyDescent="0.35"/>
    <row r="955" ht="18.5" x14ac:dyDescent="0.35"/>
    <row r="956" ht="18.5" x14ac:dyDescent="0.35"/>
    <row r="957" ht="18.5" x14ac:dyDescent="0.35"/>
    <row r="958" ht="18.5" x14ac:dyDescent="0.35"/>
    <row r="959" ht="18.5" x14ac:dyDescent="0.35"/>
    <row r="960" ht="18.5" x14ac:dyDescent="0.35"/>
    <row r="961" ht="18.5" x14ac:dyDescent="0.35"/>
    <row r="962" ht="18.5" x14ac:dyDescent="0.35"/>
    <row r="963" ht="18.5" x14ac:dyDescent="0.35"/>
    <row r="964" ht="18.5" x14ac:dyDescent="0.35"/>
    <row r="965" ht="18.5" x14ac:dyDescent="0.35"/>
    <row r="966" ht="18.5" x14ac:dyDescent="0.35"/>
    <row r="967" ht="18.5" x14ac:dyDescent="0.35"/>
    <row r="968" ht="18.5" x14ac:dyDescent="0.35"/>
    <row r="969" ht="18.5" x14ac:dyDescent="0.35"/>
    <row r="970" ht="18.5" x14ac:dyDescent="0.35"/>
    <row r="971" ht="18.5" x14ac:dyDescent="0.35"/>
    <row r="972" ht="18.5" x14ac:dyDescent="0.35"/>
    <row r="973" ht="18.5" x14ac:dyDescent="0.35"/>
    <row r="974" ht="18.5" x14ac:dyDescent="0.35"/>
    <row r="975" ht="18.5" x14ac:dyDescent="0.35"/>
    <row r="976" ht="18.5" x14ac:dyDescent="0.35"/>
    <row r="977" ht="18.5" x14ac:dyDescent="0.35"/>
    <row r="978" ht="18.5" x14ac:dyDescent="0.35"/>
    <row r="979" ht="18.5" x14ac:dyDescent="0.35"/>
    <row r="980" ht="18.5" x14ac:dyDescent="0.35"/>
    <row r="981" ht="18.5" x14ac:dyDescent="0.35"/>
    <row r="982" ht="18.5" x14ac:dyDescent="0.35"/>
    <row r="983" ht="18.5" x14ac:dyDescent="0.35"/>
    <row r="984" ht="18.5" x14ac:dyDescent="0.35"/>
    <row r="985" ht="18.5" x14ac:dyDescent="0.35"/>
    <row r="986" ht="18.5" x14ac:dyDescent="0.35"/>
    <row r="987" ht="18.5" x14ac:dyDescent="0.35"/>
    <row r="988" ht="18.5" x14ac:dyDescent="0.35"/>
    <row r="989" ht="18.5" x14ac:dyDescent="0.35"/>
    <row r="990" ht="18.5" x14ac:dyDescent="0.35"/>
    <row r="991" ht="18.5" x14ac:dyDescent="0.35"/>
    <row r="992" ht="18.5" x14ac:dyDescent="0.35"/>
    <row r="993" ht="18.5" x14ac:dyDescent="0.35"/>
    <row r="994" ht="18.5" x14ac:dyDescent="0.35"/>
    <row r="995" ht="18.5" x14ac:dyDescent="0.35"/>
    <row r="996" ht="18.5" x14ac:dyDescent="0.35"/>
    <row r="997" ht="18.5" x14ac:dyDescent="0.35"/>
    <row r="998" ht="18.5" x14ac:dyDescent="0.35"/>
  </sheetData>
  <mergeCells count="1">
    <mergeCell ref="A1:Q1"/>
  </mergeCells>
  <pageMargins left="0.36" right="0.26" top="0.75" bottom="0.39" header="0" footer="0"/>
  <pageSetup paperSize="8" orientation="landscape" r:id="rId1"/>
  <headerFooter>
    <oddHeader>&amp;LAllegato 1A&amp;CElenco Interventi proposti per finanziamento con FSC 21-27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aecb6f5c33e728ee0e78e642d2537d75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7cc4c2b301ab8377d244beba345df9be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A6812-82E9-480B-AFF8-FFEE2355339F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2.xml><?xml version="1.0" encoding="utf-8"?>
<ds:datastoreItem xmlns:ds="http://schemas.openxmlformats.org/officeDocument/2006/customXml" ds:itemID="{D4598C5E-E053-4046-B0DB-DC2EF92E9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3675A3-EA15-488C-BECC-3FAA379C2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Tabella Articolo 3</vt:lpstr>
      <vt:lpstr>Allegato A1_Elenco interventi</vt:lpstr>
      <vt:lpstr>Allegato A2_Anticipazioni</vt:lpstr>
      <vt:lpstr>Allegato A3  - Fondo di Rotazio</vt:lpstr>
      <vt:lpstr>Allegato B1__Piano fin. accordo</vt:lpstr>
      <vt:lpstr>All.B2–Piano fin.int quota FSC</vt:lpstr>
      <vt:lpstr>All.B3–Piano fin.int quota FdR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Iannini</dc:creator>
  <cp:lastModifiedBy>Tomei Rosalba</cp:lastModifiedBy>
  <dcterms:created xsi:type="dcterms:W3CDTF">2023-10-19T10:08:19Z</dcterms:created>
  <dcterms:modified xsi:type="dcterms:W3CDTF">2025-10-13T07:13:51Z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2024-06-18T15:04:30Z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8e888c45-f087-413f-8039-bcd4ee63b8fc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